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BCAD028F-0CCB-42DC-B99C-7D34887CC863}" xr6:coauthVersionLast="47" xr6:coauthVersionMax="47" xr10:uidLastSave="{F5AC915D-77A9-43C6-AF94-E2931F49490D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D84" i="1"/>
  <c r="E83" i="1"/>
  <c r="D83" i="1"/>
  <c r="E82" i="1"/>
  <c r="D82" i="1"/>
  <c r="E41" i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317AF3AC-CE1B-47D6-87B4-360595DB4CE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D00801B6-4B7D-4AD2-8971-6859FD6AAF9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697465A4-A5AB-42D1-9920-2BCEDFAD05C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975610D7-2B6F-41A0-90F2-0988B8F23E0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327CDFBE-2286-4BC5-A4AE-C37303A38E0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EE07133-E78A-4A78-AA9E-DB76F6F6755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0DBB7BC-7FA6-4A78-891D-681ED9BB3A5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05747DA4-B7D7-4F0B-B6D4-1BA09041BA1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4BDA201E-AAD2-4A18-A494-AF804B75B70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E42555D2-3E43-466F-B8FC-65FCF60583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5031E486-9B1C-48D5-8A31-F2E518866643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4EA7801F-A186-4479-BB83-9F05CDB5DB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711430BB-40EF-46C7-ACB2-705347A4C0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98651854-1850-434F-B4A3-3D6C5CEB96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6DD5AC9-0B53-46F3-BB21-5956193998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D3734501-F993-4491-A042-25F23D6EE34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1" shapeId="0" xr:uid="{179E062A-9D2E-44F6-8290-EBA06FCBC8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6" authorId="0" shapeId="0" xr:uid="{911098EB-63EF-4B93-8DE1-AFC47C9907D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5963B354-6B3B-480D-AD82-986C834526A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1" authorId="0" shapeId="0" xr:uid="{62B8E4EA-B543-4EFF-879A-C5734C10685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5CD87EA9-C1E7-4C13-8279-179DF408CE4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9" authorId="1" shapeId="0" xr:uid="{234D8EA8-61A5-458F-A68D-A57719AF9B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3" authorId="1" shapeId="0" xr:uid="{9FB9B49E-0793-48FB-ACED-1D1135953AD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4" authorId="1" shapeId="0" xr:uid="{02048B85-4E3C-4C5E-967B-B4F9510F8A0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38E43496-D9DC-4837-9125-8497AA7FB5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6" authorId="1" shapeId="0" xr:uid="{977DEA08-54D1-4903-88F8-A2E5E1DB81B6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0" authorId="1" shapeId="0" xr:uid="{61896701-3EA1-4851-ABF6-943A9696324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0" authorId="1" shapeId="0" xr:uid="{E62E3885-DC77-4798-8D47-7CE4001DB36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2" authorId="1" shapeId="0" xr:uid="{B5108EAE-3AE4-419E-B55A-89D0BD2944C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2" authorId="1" shapeId="0" xr:uid="{B4748728-844A-48CF-8A5A-082C13FF668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<sst xmlns="http://schemas.openxmlformats.org/spreadsheetml/2006/main" count="250" uniqueCount="111">
  <si>
    <t>DD5160314</t>
  </si>
  <si>
    <t>C31359 Bay Area Toll Authority, Site Config, VM-1020-24X384 @1, VM-1020-24X160 @1</t>
  </si>
  <si>
    <t>Rev 00</t>
  </si>
  <si>
    <t>SYSTEM CONFIGURATION
VM-1020-24X384-20-RGB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</si>
  <si>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</si>
  <si>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</si>
  <si>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</si>
  <si>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</si>
  <si>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</si>
  <si>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</si>
  <si>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</si>
  <si>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</si>
  <si>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</si>
  <si>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</si>
  <si>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</si>
  <si>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</si>
  <si>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</si>
  <si>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</si>
  <si>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</si>
  <si>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</si>
  <si>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</si>
  <si>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</si>
  <si>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</si>
  <si>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</si>
  <si>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</si>
  <si>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</si>
  <si>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</si>
  <si>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</si>
  <si>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</si>
  <si>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</si>
  <si>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</si>
  <si>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</si>
  <si>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</si>
  <si>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</si>
  <si>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</si>
  <si>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</si>
  <si>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</si>
  <si>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</si>
  <si>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</si>
  <si>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</si>
  <si>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</si>
  <si>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</si>
  <si>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</si>
  <si>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</si>
  <si>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</si>
  <si>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</si>
  <si>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</si>
  <si>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</si>
  <si>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</si>
  <si>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</si>
  <si>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</si>
  <si>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</si>
  <si>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</si>
  <si>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</si>
  <si>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</si>
  <si>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>UPS</t>
  </si>
  <si>
    <t>Generic UPS</t>
  </si>
  <si>
    <t>By Power</t>
  </si>
  <si>
    <t>24 Hour</t>
  </si>
  <si>
    <t>Default IP</t>
  </si>
  <si>
    <t>Entire display</t>
  </si>
  <si>
    <t>Watts - 1800</t>
  </si>
  <si>
    <t>Ethernet</t>
  </si>
  <si>
    <t>PS Redundancy Board</t>
  </si>
  <si>
    <t>Module Output - 5</t>
  </si>
  <si>
    <t>ON DISPLAY INTERFACE - 1ST</t>
  </si>
  <si>
    <t/>
  </si>
  <si>
    <t>SYSTEM CONFIGURATION
VM-1020-24X160-20-RGB @1</t>
  </si>
  <si>
    <t>2, 3</t>
  </si>
  <si>
    <t>Module Output - 3</t>
  </si>
  <si>
    <t>CUSTOM OPTIONS</t>
  </si>
  <si>
    <t>1, 2, 3</t>
  </si>
  <si>
    <t>SYSTEM BACKUP FILES</t>
  </si>
  <si>
    <t>DD5160381</t>
  </si>
  <si>
    <t>TRANSLATION TABLE</t>
  </si>
  <si>
    <t>DD5160410</t>
  </si>
  <si>
    <t>CONTROLLER CONFIGURATION PACKAGE</t>
  </si>
  <si>
    <t>N/A</t>
  </si>
  <si>
    <t>Reference Drawings</t>
  </si>
  <si>
    <t>VM-1020-24x160-20-RGB Drawings:</t>
  </si>
  <si>
    <t>Schematic, VM-1020, AC, Redundancy, 20mm, 24H, 144-160W</t>
  </si>
  <si>
    <t>DWG-3777701</t>
  </si>
  <si>
    <t>Shop Drawing, VM-1020-24x160-20-RGB</t>
  </si>
  <si>
    <t>DWG-4614399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</si>
  <si>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</si>
  <si>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</si>
  <si>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</si>
  <si>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</si>
  <si>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</si>
  <si>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</si>
  <si>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Site Riser, VM, Power in Sign, VFC in Traffic Cabinet, Multi Sign, UPS</t>
  </si>
  <si>
    <t>DWG-4710438</t>
  </si>
  <si>
    <t>VM-1020-24x384-20-RGB Drawings:</t>
  </si>
  <si>
    <t>Shop Drawing, VM-1020-24x384-20-RGB</t>
  </si>
  <si>
    <t>DWG-4613231</t>
  </si>
  <si>
    <t>Schematic, VM-1020, AC, Redundancy, 20mm, 24H, 384-432W</t>
  </si>
  <si>
    <t>DWG-4710202</t>
  </si>
  <si>
    <t>Traffic Cabinet Drawings:</t>
  </si>
  <si>
    <t>Schematic, 334 Traffic Cabinet, Door Switch and Light, Two Doors</t>
  </si>
  <si>
    <t>DWG-3160822</t>
  </si>
  <si>
    <t>Shop Drawing, Traffic Cabinet, 334, Aluminum, Ground Mount, DUPS, VFC</t>
  </si>
  <si>
    <t>DWG-4685942</t>
  </si>
  <si>
    <t>Schematic, UPS, Battery Interconnect, One String, 48V, 24"</t>
  </si>
  <si>
    <t>DWG-4707380</t>
  </si>
  <si>
    <t>Signal Schematic, Traffic Cabinet, VFC, Door Open Detection, Two Doors</t>
  </si>
  <si>
    <t>DWG-4710962</t>
  </si>
  <si>
    <t>Schematic, Traffic Cabinet, 120 VAC, Three Signs, One DUPS-25A</t>
  </si>
  <si>
    <t>DWG-5160665</t>
  </si>
  <si>
    <t>Final Assembly, Traffic Cabinet, 334, Ground Mount, Aluminum, DUPS, VFC</t>
  </si>
  <si>
    <t>DWG-5162120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</si>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</sst>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35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65" t="s">
        <v>1</v>
      </c>
      <c r="D1" s="65"/>
      <c r="E1" s="65"/>
      <c r="F1" s="65"/>
      <c r="G1" s="15" t="s">
        <v>2</v>
      </c>
    </row>
    <row r="2" spans="2:7" ht="31.5" customHeight="1" thickBot="1">
      <c r="B2" s="39" t="s">
        <v>3</v>
      </c>
      <c r="C2" s="40"/>
      <c r="D2" s="40"/>
      <c r="E2" s="40"/>
      <c r="F2" s="41"/>
      <c r="G2" s="42" t="s">
        <v>4</v>
      </c>
    </row>
    <row r="3" spans="2:7" ht="15.75" thickBot="1">
      <c r="B3" s="44" t="s">
        <v>5</v>
      </c>
      <c r="C3" s="45"/>
      <c r="D3" s="45" t="s">
        <v>6</v>
      </c>
      <c r="E3" s="45"/>
      <c r="F3" s="46"/>
      <c r="G3" s="43"/>
    </row>
    <row r="4" spans="2:7">
      <c r="B4" s="37" t="s">
        <v>7</v>
      </c>
      <c r="C4" s="38"/>
      <c r="D4" s="38" t="s">
        <v>8</v>
      </c>
      <c r="E4" s="38"/>
      <c r="F4" s="47"/>
      <c r="G4" s="34">
        <v>1</v>
      </c>
    </row>
    <row r="5" spans="2:7">
      <c r="B5" s="37" t="s">
        <v>9</v>
      </c>
      <c r="C5" s="38"/>
      <c r="D5" s="38" t="s">
        <v>10</v>
      </c>
      <c r="E5" s="38"/>
      <c r="F5" s="47"/>
      <c r="G5" s="35"/>
    </row>
    <row r="6" spans="2:7">
      <c r="B6" s="48" t="s">
        <v>11</v>
      </c>
      <c r="C6" s="10" t="s">
        <v>12</v>
      </c>
      <c r="D6" s="38" t="s">
        <v>13</v>
      </c>
      <c r="E6" s="38"/>
      <c r="F6" s="47"/>
      <c r="G6" s="35"/>
    </row>
    <row r="7" spans="2:7">
      <c r="B7" s="48"/>
      <c r="C7" s="10" t="s">
        <v>14</v>
      </c>
      <c r="D7" s="38" t="s">
        <v>15</v>
      </c>
      <c r="E7" s="38"/>
      <c r="F7" s="47"/>
      <c r="G7" s="35"/>
    </row>
    <row r="8" spans="2:7">
      <c r="B8" s="48"/>
      <c r="C8" s="10" t="s">
        <v>16</v>
      </c>
      <c r="D8" s="38" t="s">
        <v>17</v>
      </c>
      <c r="E8" s="38"/>
      <c r="F8" s="47"/>
      <c r="G8" s="35"/>
    </row>
    <row r="9" spans="2:7">
      <c r="B9" s="48"/>
      <c r="C9" s="10" t="s">
        <v>18</v>
      </c>
      <c r="D9" s="66">
        <v>20</v>
      </c>
      <c r="E9" s="66"/>
      <c r="F9" s="67"/>
      <c r="G9" s="35"/>
    </row>
    <row r="10" spans="2:7">
      <c r="B10" s="37" t="s">
        <v>19</v>
      </c>
      <c r="C10" s="38"/>
      <c r="D10" s="66">
        <v>24</v>
      </c>
      <c r="E10" s="66"/>
      <c r="F10" s="67"/>
      <c r="G10" s="35"/>
    </row>
    <row r="11" spans="2:7">
      <c r="B11" s="37" t="s">
        <v>20</v>
      </c>
      <c r="C11" s="38"/>
      <c r="D11" s="66">
        <v>384</v>
      </c>
      <c r="E11" s="66"/>
      <c r="F11" s="67"/>
      <c r="G11" s="35"/>
    </row>
    <row r="12" spans="2:7">
      <c r="B12" s="37" t="s">
        <v>21</v>
      </c>
      <c r="C12" s="38"/>
      <c r="D12" s="38" t="s">
        <v>22</v>
      </c>
      <c r="E12" s="38"/>
      <c r="F12" s="47"/>
      <c r="G12" s="35"/>
    </row>
    <row r="13" spans="2:7">
      <c r="B13" s="37" t="s">
        <v>23</v>
      </c>
      <c r="C13" s="38"/>
      <c r="D13" s="66">
        <v>1</v>
      </c>
      <c r="E13" s="66"/>
      <c r="F13" s="67"/>
      <c r="G13" s="35"/>
    </row>
    <row r="14" spans="2:7" ht="15.75" thickBot="1">
      <c r="B14" s="63" t="s">
        <v>24</v>
      </c>
      <c r="C14" s="64"/>
      <c r="D14" s="68" t="s">
        <v>25</v>
      </c>
      <c r="E14" s="68"/>
      <c r="F14" s="69"/>
      <c r="G14" s="36"/>
    </row>
    <row r="15" spans="2:7" ht="15.75" thickBot="1"/>
    <row r="16" spans="2:7" ht="15.75" thickBot="1">
      <c r="B16" s="62" t="s">
        <v>26</v>
      </c>
      <c r="C16" s="40"/>
      <c r="D16" s="40"/>
      <c r="E16" s="40"/>
      <c r="F16" s="41"/>
      <c r="G16" s="34">
        <v>1</v>
      </c>
    </row>
    <row r="17" spans="2:7">
      <c r="B17" s="44" t="s">
        <v>5</v>
      </c>
      <c r="C17" s="45"/>
      <c r="D17" s="30" t="s">
        <v>6</v>
      </c>
      <c r="E17" s="30" t="s">
        <v>27</v>
      </c>
      <c r="F17" s="33" t="s">
        <v>28</v>
      </c>
      <c r="G17" s="35"/>
    </row>
    <row r="18" spans="2:7">
      <c r="B18" s="37" t="s">
        <v>29</v>
      </c>
      <c r="C18" s="38"/>
      <c r="D18" s="10" t="s">
        <v>30</v>
      </c>
      <c r="E18" s="10" t="s">
        <v>31</v>
      </c>
      <c r="F18" s="12" t="s">
        <v>32</v>
      </c>
      <c r="G18" s="35"/>
    </row>
    <row r="19" spans="2:7">
      <c r="B19" s="37" t="s">
        <v>33</v>
      </c>
      <c r="C19" s="38"/>
      <c r="D19" s="10" t="s">
        <v>11</v>
      </c>
      <c r="E19" s="10" t="s">
        <v>31</v>
      </c>
      <c r="F19" s="12" t="s">
        <v>32</v>
      </c>
      <c r="G19" s="35"/>
    </row>
    <row r="20" spans="2:7">
      <c r="B20" s="37" t="s">
        <v>34</v>
      </c>
      <c r="C20" s="38"/>
      <c r="D20" s="10" t="s">
        <v>35</v>
      </c>
      <c r="E20" s="11" t="s">
        <v>36</v>
      </c>
      <c r="F20" s="13" t="s">
        <v>36</v>
      </c>
      <c r="G20" s="35"/>
    </row>
    <row r="21" spans="2:7">
      <c r="B21" s="37" t="s">
        <v>37</v>
      </c>
      <c r="C21" s="38"/>
      <c r="D21" s="31" t="s">
        <v>35</v>
      </c>
      <c r="E21" s="31" t="s">
        <v>36</v>
      </c>
      <c r="F21" s="13"/>
      <c r="G21" s="35"/>
    </row>
    <row r="22" spans="2:7">
      <c r="B22" s="37" t="s">
        <v>38</v>
      </c>
      <c r="C22" s="38"/>
      <c r="D22" s="31" t="s">
        <v>35</v>
      </c>
      <c r="E22" s="31"/>
      <c r="F22" s="12"/>
      <c r="G22" s="35"/>
    </row>
    <row r="23" spans="2:7">
      <c r="B23" s="37" t="s">
        <v>39</v>
      </c>
      <c r="C23" s="38"/>
      <c r="D23" s="31" t="s">
        <v>35</v>
      </c>
      <c r="E23" s="31"/>
      <c r="F23" s="12"/>
      <c r="G23" s="35"/>
    </row>
    <row r="24" spans="2:7">
      <c r="B24" s="37" t="s">
        <v>40</v>
      </c>
      <c r="C24" s="38"/>
      <c r="D24" s="31">
        <v>1</v>
      </c>
      <c r="E24" s="31" t="s">
        <v>36</v>
      </c>
      <c r="F24" s="13" t="s">
        <v>41</v>
      </c>
      <c r="G24" s="35"/>
    </row>
    <row r="25" spans="2:7">
      <c r="B25" s="37" t="s">
        <v>42</v>
      </c>
      <c r="C25" s="38"/>
      <c r="D25" s="31" t="s">
        <v>35</v>
      </c>
      <c r="E25" s="31" t="s">
        <v>36</v>
      </c>
      <c r="F25" s="13"/>
      <c r="G25" s="35"/>
    </row>
    <row r="26" spans="2:7">
      <c r="B26" s="37" t="s">
        <v>43</v>
      </c>
      <c r="C26" s="38"/>
      <c r="D26" s="31" t="s">
        <v>35</v>
      </c>
      <c r="E26" s="31" t="s">
        <v>36</v>
      </c>
      <c r="F26" s="13" t="s">
        <v>36</v>
      </c>
      <c r="G26" s="35"/>
    </row>
    <row r="27" spans="2:7">
      <c r="B27" s="37" t="s">
        <v>44</v>
      </c>
      <c r="C27" s="38"/>
      <c r="D27" s="29" t="s">
        <v>35</v>
      </c>
      <c r="E27" s="31" t="s">
        <v>36</v>
      </c>
      <c r="F27" s="13" t="s">
        <v>36</v>
      </c>
      <c r="G27" s="35"/>
    </row>
    <row r="28" spans="2:7">
      <c r="B28" s="37" t="s">
        <v>45</v>
      </c>
      <c r="C28" s="38"/>
      <c r="D28" s="29" t="s">
        <v>35</v>
      </c>
      <c r="E28" s="31" t="s">
        <v>36</v>
      </c>
      <c r="F28" s="13" t="s">
        <v>36</v>
      </c>
      <c r="G28" s="35"/>
    </row>
    <row r="29" spans="2:7">
      <c r="B29" s="37" t="s">
        <v>46</v>
      </c>
      <c r="C29" s="38"/>
      <c r="D29" s="29" t="s">
        <v>35</v>
      </c>
      <c r="E29" s="31" t="s">
        <v>36</v>
      </c>
      <c r="F29" s="13" t="s">
        <v>36</v>
      </c>
      <c r="G29" s="35"/>
    </row>
    <row r="30" spans="2:7">
      <c r="B30" s="37" t="s">
        <v>47</v>
      </c>
      <c r="C30" s="38"/>
      <c r="D30" s="29" t="s">
        <v>48</v>
      </c>
      <c r="E30" s="31" t="s">
        <v>36</v>
      </c>
      <c r="F30" s="13" t="s">
        <v>36</v>
      </c>
      <c r="G30" s="35"/>
    </row>
    <row r="31" spans="2:7">
      <c r="B31" s="37" t="s">
        <v>49</v>
      </c>
      <c r="C31" s="38"/>
      <c r="D31" s="31" t="s">
        <v>35</v>
      </c>
      <c r="E31" s="31" t="s">
        <v>36</v>
      </c>
      <c r="F31" s="13" t="s">
        <v>36</v>
      </c>
      <c r="G31" s="35"/>
    </row>
    <row r="32" spans="2:7">
      <c r="B32" s="37" t="s">
        <v>50</v>
      </c>
      <c r="C32" s="38"/>
      <c r="D32" s="31">
        <v>1</v>
      </c>
      <c r="E32" s="31" t="s">
        <v>36</v>
      </c>
      <c r="F32" s="13" t="s">
        <v>36</v>
      </c>
      <c r="G32" s="35"/>
    </row>
    <row r="33" spans="2:7" ht="15.75" thickBot="1">
      <c r="B33" s="63" t="s">
        <v>51</v>
      </c>
      <c r="C33" s="64"/>
      <c r="D33" s="32" t="s">
        <v>52</v>
      </c>
      <c r="E33" s="32"/>
      <c r="F33" s="14"/>
      <c r="G33" s="36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1" t="s">
        <v>53</v>
      </c>
      <c r="C35" s="52"/>
      <c r="D35" s="52"/>
      <c r="E35" s="52"/>
      <c r="F35" s="53"/>
      <c r="G35" s="57">
        <v>1</v>
      </c>
    </row>
    <row r="36" spans="2:7">
      <c r="B36" s="60" t="s">
        <v>54</v>
      </c>
      <c r="C36" s="61"/>
      <c r="D36" s="31">
        <f>IF(B36="DOOR SWITCH 2 (TC)",1,"N/A")</f>
        <v>1</v>
      </c>
      <c r="E36" s="31">
        <f>IF(B36="DOOR SWITCH 2 (TC)",1,"N/A")</f>
        <v>1</v>
      </c>
      <c r="F36" s="11" t="str">
        <f>IF(B36="DOOR SWITCH 2 (TC)","VIP 1","N/A")</f>
        <v>VIP 1</v>
      </c>
      <c r="G36" s="58"/>
    </row>
    <row r="37" spans="2:7">
      <c r="B37" s="54" t="s">
        <v>55</v>
      </c>
      <c r="C37" s="16" t="s">
        <v>56</v>
      </c>
      <c r="D37" s="17" t="s">
        <v>57</v>
      </c>
      <c r="E37" s="17" t="s">
        <v>58</v>
      </c>
      <c r="F37" s="18" t="s">
        <v>59</v>
      </c>
      <c r="G37" s="58"/>
    </row>
    <row r="38" spans="2:7">
      <c r="B38" s="54"/>
      <c r="C38" s="17" t="s">
        <v>60</v>
      </c>
      <c r="D38" s="19" t="s">
        <v>61</v>
      </c>
      <c r="E38" s="17" t="s">
        <v>62</v>
      </c>
      <c r="F38" s="18"/>
      <c r="G38" s="58"/>
    </row>
    <row r="39" spans="2:7">
      <c r="B39" s="24" t="s">
        <v>63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58"/>
    </row>
    <row r="40" spans="2:7" hidden="1">
      <c r="B40" s="24" t="s">
        <v>66</v>
      </c>
      <c r="C40" s="11" t="s">
        <v>66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58"/>
    </row>
    <row r="41" spans="2:7" hidden="1">
      <c r="B41" s="24" t="s">
        <v>66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58"/>
    </row>
    <row r="42" spans="2:7" hidden="1">
      <c r="B42" s="55" t="s">
        <v>66</v>
      </c>
      <c r="C42" s="56"/>
      <c r="D42" s="31" t="s">
        <v>36</v>
      </c>
      <c r="E42" s="31" t="s">
        <v>36</v>
      </c>
      <c r="F42" s="11"/>
      <c r="G42" s="58"/>
    </row>
    <row r="43" spans="2:7" ht="15.75" thickBot="1">
      <c r="B43" s="49" t="s">
        <v>66</v>
      </c>
      <c r="C43" s="50"/>
      <c r="D43" s="9"/>
      <c r="E43" s="9"/>
      <c r="F43" s="25"/>
      <c r="G43" s="59"/>
    </row>
    <row r="44" spans="2:7" ht="15.75" thickBot="1">
      <c r="C44" s="26"/>
      <c r="D44" s="26"/>
      <c r="E44" s="27"/>
      <c r="F44" s="28"/>
      <c r="G44" s="15"/>
    </row>
    <row r="45" spans="2:7" ht="31.5" customHeight="1" thickBot="1">
      <c r="B45" s="39" t="s">
        <v>67</v>
      </c>
      <c r="C45" s="40"/>
      <c r="D45" s="40"/>
      <c r="E45" s="40"/>
      <c r="F45" s="41"/>
      <c r="G45" s="42" t="s">
        <v>4</v>
      </c>
    </row>
    <row r="46" spans="2:7" ht="15.75" thickBot="1">
      <c r="B46" s="44" t="s">
        <v>5</v>
      </c>
      <c r="C46" s="45"/>
      <c r="D46" s="45" t="s">
        <v>6</v>
      </c>
      <c r="E46" s="45"/>
      <c r="F46" s="46"/>
      <c r="G46" s="43"/>
    </row>
    <row r="47" spans="2:7">
      <c r="B47" s="37" t="s">
        <v>7</v>
      </c>
      <c r="C47" s="38"/>
      <c r="D47" s="38" t="s">
        <v>8</v>
      </c>
      <c r="E47" s="38"/>
      <c r="F47" s="47"/>
      <c r="G47" s="34" t="s">
        <v>68</v>
      </c>
    </row>
    <row r="48" spans="2:7">
      <c r="B48" s="37" t="s">
        <v>9</v>
      </c>
      <c r="C48" s="38"/>
      <c r="D48" s="38" t="s">
        <v>10</v>
      </c>
      <c r="E48" s="38"/>
      <c r="F48" s="47"/>
      <c r="G48" s="35"/>
    </row>
    <row r="49" spans="2:7">
      <c r="B49" s="48" t="s">
        <v>11</v>
      </c>
      <c r="C49" s="10" t="s">
        <v>12</v>
      </c>
      <c r="D49" s="38" t="s">
        <v>13</v>
      </c>
      <c r="E49" s="38"/>
      <c r="F49" s="47"/>
      <c r="G49" s="35"/>
    </row>
    <row r="50" spans="2:7">
      <c r="B50" s="48"/>
      <c r="C50" s="10" t="s">
        <v>14</v>
      </c>
      <c r="D50" s="38" t="s">
        <v>15</v>
      </c>
      <c r="E50" s="38"/>
      <c r="F50" s="47"/>
      <c r="G50" s="35"/>
    </row>
    <row r="51" spans="2:7">
      <c r="B51" s="48"/>
      <c r="C51" s="10" t="s">
        <v>16</v>
      </c>
      <c r="D51" s="38" t="s">
        <v>17</v>
      </c>
      <c r="E51" s="38"/>
      <c r="F51" s="47"/>
      <c r="G51" s="35"/>
    </row>
    <row r="52" spans="2:7">
      <c r="B52" s="48"/>
      <c r="C52" s="10" t="s">
        <v>18</v>
      </c>
      <c r="D52" s="66">
        <v>20</v>
      </c>
      <c r="E52" s="66"/>
      <c r="F52" s="67"/>
      <c r="G52" s="35"/>
    </row>
    <row r="53" spans="2:7">
      <c r="B53" s="37" t="s">
        <v>19</v>
      </c>
      <c r="C53" s="38"/>
      <c r="D53" s="66">
        <v>24</v>
      </c>
      <c r="E53" s="66"/>
      <c r="F53" s="67"/>
      <c r="G53" s="35"/>
    </row>
    <row r="54" spans="2:7">
      <c r="B54" s="37" t="s">
        <v>20</v>
      </c>
      <c r="C54" s="38"/>
      <c r="D54" s="66">
        <v>160</v>
      </c>
      <c r="E54" s="66"/>
      <c r="F54" s="67"/>
      <c r="G54" s="35"/>
    </row>
    <row r="55" spans="2:7">
      <c r="B55" s="37" t="s">
        <v>21</v>
      </c>
      <c r="C55" s="38"/>
      <c r="D55" s="38" t="s">
        <v>22</v>
      </c>
      <c r="E55" s="38"/>
      <c r="F55" s="47"/>
      <c r="G55" s="35"/>
    </row>
    <row r="56" spans="2:7">
      <c r="B56" s="37" t="s">
        <v>23</v>
      </c>
      <c r="C56" s="38"/>
      <c r="D56" s="66">
        <v>1</v>
      </c>
      <c r="E56" s="66"/>
      <c r="F56" s="67"/>
      <c r="G56" s="35"/>
    </row>
    <row r="57" spans="2:7" ht="15.75" thickBot="1">
      <c r="B57" s="63" t="s">
        <v>24</v>
      </c>
      <c r="C57" s="64"/>
      <c r="D57" s="68" t="s">
        <v>25</v>
      </c>
      <c r="E57" s="68"/>
      <c r="F57" s="69"/>
      <c r="G57" s="36"/>
    </row>
    <row r="58" spans="2:7" ht="15.75" thickBot="1"/>
    <row r="59" spans="2:7" ht="15.75" thickBot="1">
      <c r="B59" s="62" t="s">
        <v>26</v>
      </c>
      <c r="C59" s="40"/>
      <c r="D59" s="40"/>
      <c r="E59" s="40"/>
      <c r="F59" s="41"/>
      <c r="G59" s="34" t="s">
        <v>68</v>
      </c>
    </row>
    <row r="60" spans="2:7">
      <c r="B60" s="44" t="s">
        <v>5</v>
      </c>
      <c r="C60" s="45"/>
      <c r="D60" s="30" t="s">
        <v>6</v>
      </c>
      <c r="E60" s="30" t="s">
        <v>27</v>
      </c>
      <c r="F60" s="33" t="s">
        <v>28</v>
      </c>
      <c r="G60" s="35"/>
    </row>
    <row r="61" spans="2:7">
      <c r="B61" s="37" t="s">
        <v>29</v>
      </c>
      <c r="C61" s="38"/>
      <c r="D61" s="10" t="s">
        <v>30</v>
      </c>
      <c r="E61" s="10" t="s">
        <v>31</v>
      </c>
      <c r="F61" s="12" t="s">
        <v>32</v>
      </c>
      <c r="G61" s="35"/>
    </row>
    <row r="62" spans="2:7">
      <c r="B62" s="37" t="s">
        <v>33</v>
      </c>
      <c r="C62" s="38"/>
      <c r="D62" s="10" t="s">
        <v>11</v>
      </c>
      <c r="E62" s="10" t="s">
        <v>31</v>
      </c>
      <c r="F62" s="12" t="s">
        <v>32</v>
      </c>
      <c r="G62" s="35"/>
    </row>
    <row r="63" spans="2:7">
      <c r="B63" s="37" t="s">
        <v>34</v>
      </c>
      <c r="C63" s="38"/>
      <c r="D63" s="10" t="s">
        <v>35</v>
      </c>
      <c r="E63" s="11" t="s">
        <v>36</v>
      </c>
      <c r="F63" s="13" t="s">
        <v>36</v>
      </c>
      <c r="G63" s="35"/>
    </row>
    <row r="64" spans="2:7">
      <c r="B64" s="37" t="s">
        <v>37</v>
      </c>
      <c r="C64" s="38"/>
      <c r="D64" s="31" t="s">
        <v>35</v>
      </c>
      <c r="E64" s="31" t="s">
        <v>36</v>
      </c>
      <c r="F64" s="13"/>
      <c r="G64" s="35"/>
    </row>
    <row r="65" spans="2:7">
      <c r="B65" s="37" t="s">
        <v>38</v>
      </c>
      <c r="C65" s="38"/>
      <c r="D65" s="31" t="s">
        <v>35</v>
      </c>
      <c r="E65" s="31"/>
      <c r="F65" s="12"/>
      <c r="G65" s="35"/>
    </row>
    <row r="66" spans="2:7">
      <c r="B66" s="37" t="s">
        <v>39</v>
      </c>
      <c r="C66" s="38"/>
      <c r="D66" s="31" t="s">
        <v>35</v>
      </c>
      <c r="E66" s="31"/>
      <c r="F66" s="12"/>
      <c r="G66" s="35"/>
    </row>
    <row r="67" spans="2:7">
      <c r="B67" s="37" t="s">
        <v>40</v>
      </c>
      <c r="C67" s="38"/>
      <c r="D67" s="31">
        <v>1</v>
      </c>
      <c r="E67" s="31" t="s">
        <v>36</v>
      </c>
      <c r="F67" s="13" t="s">
        <v>41</v>
      </c>
      <c r="G67" s="35"/>
    </row>
    <row r="68" spans="2:7">
      <c r="B68" s="37" t="s">
        <v>42</v>
      </c>
      <c r="C68" s="38"/>
      <c r="D68" s="31" t="s">
        <v>35</v>
      </c>
      <c r="E68" s="31" t="s">
        <v>36</v>
      </c>
      <c r="F68" s="13"/>
      <c r="G68" s="35"/>
    </row>
    <row r="69" spans="2:7">
      <c r="B69" s="37" t="s">
        <v>43</v>
      </c>
      <c r="C69" s="38"/>
      <c r="D69" s="31" t="s">
        <v>35</v>
      </c>
      <c r="E69" s="31" t="s">
        <v>36</v>
      </c>
      <c r="F69" s="13" t="s">
        <v>36</v>
      </c>
      <c r="G69" s="35"/>
    </row>
    <row r="70" spans="2:7">
      <c r="B70" s="37" t="s">
        <v>44</v>
      </c>
      <c r="C70" s="38"/>
      <c r="D70" s="29" t="s">
        <v>35</v>
      </c>
      <c r="E70" s="31" t="s">
        <v>36</v>
      </c>
      <c r="F70" s="13" t="s">
        <v>36</v>
      </c>
      <c r="G70" s="35"/>
    </row>
    <row r="71" spans="2:7">
      <c r="B71" s="37" t="s">
        <v>45</v>
      </c>
      <c r="C71" s="38"/>
      <c r="D71" s="29" t="s">
        <v>35</v>
      </c>
      <c r="E71" s="31" t="s">
        <v>36</v>
      </c>
      <c r="F71" s="13" t="s">
        <v>36</v>
      </c>
      <c r="G71" s="35"/>
    </row>
    <row r="72" spans="2:7">
      <c r="B72" s="37" t="s">
        <v>46</v>
      </c>
      <c r="C72" s="38"/>
      <c r="D72" s="29" t="s">
        <v>35</v>
      </c>
      <c r="E72" s="31" t="s">
        <v>36</v>
      </c>
      <c r="F72" s="13" t="s">
        <v>36</v>
      </c>
      <c r="G72" s="35"/>
    </row>
    <row r="73" spans="2:7">
      <c r="B73" s="37" t="s">
        <v>47</v>
      </c>
      <c r="C73" s="38"/>
      <c r="D73" s="29" t="s">
        <v>48</v>
      </c>
      <c r="E73" s="31" t="s">
        <v>36</v>
      </c>
      <c r="F73" s="13" t="s">
        <v>36</v>
      </c>
      <c r="G73" s="35"/>
    </row>
    <row r="74" spans="2:7">
      <c r="B74" s="37" t="s">
        <v>49</v>
      </c>
      <c r="C74" s="38"/>
      <c r="D74" s="31" t="s">
        <v>35</v>
      </c>
      <c r="E74" s="31" t="s">
        <v>36</v>
      </c>
      <c r="F74" s="13" t="s">
        <v>36</v>
      </c>
      <c r="G74" s="35"/>
    </row>
    <row r="75" spans="2:7">
      <c r="B75" s="37" t="s">
        <v>50</v>
      </c>
      <c r="C75" s="38"/>
      <c r="D75" s="31">
        <v>1</v>
      </c>
      <c r="E75" s="31" t="s">
        <v>36</v>
      </c>
      <c r="F75" s="13" t="s">
        <v>36</v>
      </c>
      <c r="G75" s="35"/>
    </row>
    <row r="76" spans="2:7" ht="15.75" thickBot="1">
      <c r="B76" s="63" t="s">
        <v>51</v>
      </c>
      <c r="C76" s="64"/>
      <c r="D76" s="32" t="s">
        <v>52</v>
      </c>
      <c r="E76" s="32"/>
      <c r="F76" s="14"/>
      <c r="G76" s="36"/>
    </row>
    <row r="77" spans="2:7" ht="15.75" thickBot="1">
      <c r="B77" s="20"/>
      <c r="C77" s="20"/>
      <c r="D77" s="21"/>
      <c r="E77" s="21"/>
      <c r="F77" s="22"/>
      <c r="G77" s="23"/>
    </row>
    <row r="78" spans="2:7">
      <c r="B78" s="51" t="s">
        <v>53</v>
      </c>
      <c r="C78" s="52"/>
      <c r="D78" s="52"/>
      <c r="E78" s="52"/>
      <c r="F78" s="53"/>
      <c r="G78" s="57" t="s">
        <v>68</v>
      </c>
    </row>
    <row r="79" spans="2:7" hidden="1">
      <c r="B79" s="60"/>
      <c r="C79" s="61"/>
      <c r="D79" s="31"/>
      <c r="E79" s="31"/>
      <c r="F79" s="11"/>
      <c r="G79" s="58"/>
    </row>
    <row r="80" spans="2:7" hidden="1">
      <c r="B80" s="54"/>
      <c r="C80" s="16"/>
      <c r="D80" s="17"/>
      <c r="E80" s="17"/>
      <c r="F80" s="18"/>
      <c r="G80" s="58"/>
    </row>
    <row r="81" spans="2:7" hidden="1">
      <c r="B81" s="54"/>
      <c r="C81" s="17"/>
      <c r="D81" s="19"/>
      <c r="E81" s="17"/>
      <c r="F81" s="18"/>
      <c r="G81" s="58"/>
    </row>
    <row r="82" spans="2:7">
      <c r="B82" s="24" t="s">
        <v>63</v>
      </c>
      <c r="C82" s="11" t="s">
        <v>69</v>
      </c>
      <c r="D82" s="11" t="str">
        <f>IF(B82="PS Redundancy Board","I/O Board Outputs - NO"," ")</f>
        <v>I/O Board Outputs - NO</v>
      </c>
      <c r="E82" s="11" t="str">
        <f>IF(B82="PS Redundancy Board","Sensor Address -1"," ")</f>
        <v>Sensor Address -1</v>
      </c>
      <c r="F82" s="11" t="s">
        <v>65</v>
      </c>
      <c r="G82" s="58"/>
    </row>
    <row r="83" spans="2:7" hidden="1">
      <c r="B83" s="24" t="s">
        <v>66</v>
      </c>
      <c r="C83" s="11" t="s">
        <v>66</v>
      </c>
      <c r="D83" s="11" t="str">
        <f>IF(B83="PS Redundancy Board","I/O Board Outputs - NO"," ")</f>
        <v xml:space="preserve"> </v>
      </c>
      <c r="E83" s="11" t="str">
        <f>IF(B83="PS Redundancy Board","Sensor Address -2"," ")</f>
        <v xml:space="preserve"> </v>
      </c>
      <c r="F83" s="11"/>
      <c r="G83" s="58"/>
    </row>
    <row r="84" spans="2:7" hidden="1">
      <c r="B84" s="24" t="s">
        <v>66</v>
      </c>
      <c r="C84" s="11"/>
      <c r="D84" s="11" t="str">
        <f>IF(B84="PS Redundancy Board","I/O Board Outputs - NO"," ")</f>
        <v xml:space="preserve"> </v>
      </c>
      <c r="E84" s="11" t="str">
        <f>IF(B84="PS Redundancy Board","Sensor Address -3"," ")</f>
        <v xml:space="preserve"> </v>
      </c>
      <c r="F84" s="11"/>
      <c r="G84" s="58"/>
    </row>
    <row r="85" spans="2:7" hidden="1">
      <c r="B85" s="55" t="s">
        <v>66</v>
      </c>
      <c r="C85" s="56"/>
      <c r="D85" s="31" t="s">
        <v>36</v>
      </c>
      <c r="E85" s="31" t="s">
        <v>36</v>
      </c>
      <c r="F85" s="11"/>
      <c r="G85" s="58"/>
    </row>
    <row r="86" spans="2:7" ht="15.75" thickBot="1">
      <c r="B86" s="49" t="s">
        <v>66</v>
      </c>
      <c r="C86" s="50"/>
      <c r="D86" s="9"/>
      <c r="E86" s="9"/>
      <c r="F86" s="25"/>
      <c r="G86" s="59"/>
    </row>
    <row r="87" spans="2:7" ht="15.75" thickBot="1">
      <c r="C87" s="26"/>
      <c r="D87" s="26"/>
      <c r="E87" s="27"/>
      <c r="F87" s="28"/>
      <c r="G87" s="15"/>
    </row>
    <row r="88" spans="2:7" ht="15.75" thickBot="1">
      <c r="B88" s="62" t="s">
        <v>70</v>
      </c>
      <c r="C88" s="40"/>
      <c r="D88" s="40"/>
      <c r="E88" s="40"/>
      <c r="F88" s="41"/>
      <c r="G88" s="70" t="s">
        <v>71</v>
      </c>
    </row>
    <row r="89" spans="2:7">
      <c r="B89" s="73" t="s">
        <v>72</v>
      </c>
      <c r="C89" s="74"/>
      <c r="D89" s="74"/>
      <c r="E89" s="74" t="s">
        <v>73</v>
      </c>
      <c r="F89" s="75"/>
      <c r="G89" s="71"/>
    </row>
    <row r="90" spans="2:7">
      <c r="B90" s="37" t="s">
        <v>74</v>
      </c>
      <c r="C90" s="38"/>
      <c r="D90" s="38"/>
      <c r="E90" s="66" t="s">
        <v>75</v>
      </c>
      <c r="F90" s="67"/>
      <c r="G90" s="71"/>
    </row>
    <row r="91" spans="2:7" ht="15.75" thickBot="1">
      <c r="B91" s="63" t="s">
        <v>76</v>
      </c>
      <c r="C91" s="64"/>
      <c r="D91" s="64"/>
      <c r="E91" s="68" t="s">
        <v>77</v>
      </c>
      <c r="F91" s="69"/>
      <c r="G91" s="72"/>
    </row>
    <row r="92" spans="2:7">
      <c r="C92" s="26"/>
      <c r="D92" s="26"/>
      <c r="E92" s="27"/>
      <c r="F92" s="28"/>
      <c r="G92" s="15"/>
    </row>
    <row r="93" spans="2:7" ht="15.75" thickBot="1"/>
    <row r="94" spans="2:7">
      <c r="B94" s="7" t="s">
        <v>78</v>
      </c>
      <c r="C94" s="8"/>
      <c r="D94" s="8"/>
      <c r="E94" s="8"/>
      <c r="F94" s="8"/>
      <c r="G94" s="1"/>
    </row>
    <row r="95" spans="2:7">
      <c r="B95" s="3"/>
      <c r="G95" s="2"/>
    </row>
    <row r="96" spans="2:7">
      <c r="B96" s="76" t="s">
        <v>79</v>
      </c>
      <c r="G96" s="2"/>
    </row>
    <row r="97" spans="2:7">
      <c r="B97" s="3" t="s">
        <v>80</v>
      </c>
      <c r="E97" t="s">
        <v>81</v>
      </c>
      <c r="G97" s="2"/>
    </row>
    <row r="98" spans="2:7">
      <c r="B98" s="3" t="s">
        <v>82</v>
      </c>
      <c r="E98" t="s">
        <v>83</v>
      </c>
      <c r="G98" s="2"/>
    </row>
    <row r="99" spans="2:7">
      <c r="B99" s="3" t="s">
        <v>84</v>
      </c>
      <c r="E99" t="s">
        <v>85</v>
      </c>
      <c r="G99" s="2"/>
    </row>
    <row r="100" spans="2:7">
      <c r="B100" s="3" t="s">
        <v>86</v>
      </c>
      <c r="E100" t="s">
        <v>87</v>
      </c>
      <c r="G100" s="2"/>
    </row>
    <row r="101" spans="2:7">
      <c r="B101" s="3" t="s">
        <v>88</v>
      </c>
      <c r="E101" t="s">
        <v>89</v>
      </c>
      <c r="G101" s="2"/>
    </row>
    <row r="102" spans="2:7">
      <c r="B102" s="3" t="s">
        <v>90</v>
      </c>
      <c r="E102" t="s">
        <v>91</v>
      </c>
      <c r="G102" s="2"/>
    </row>
    <row r="103" spans="2:7">
      <c r="B103" s="3"/>
      <c r="G103" s="2"/>
    </row>
    <row r="104" spans="2:7">
      <c r="B104" s="76" t="s">
        <v>92</v>
      </c>
      <c r="G104" s="2"/>
    </row>
    <row r="105" spans="2:7">
      <c r="B105" s="3" t="s">
        <v>93</v>
      </c>
      <c r="E105" t="s">
        <v>94</v>
      </c>
      <c r="G105" s="2"/>
    </row>
    <row r="106" spans="2:7">
      <c r="B106" s="3" t="s">
        <v>84</v>
      </c>
      <c r="E106" t="s">
        <v>85</v>
      </c>
      <c r="G106" s="2"/>
    </row>
    <row r="107" spans="2:7">
      <c r="B107" s="3" t="s">
        <v>86</v>
      </c>
      <c r="E107" t="s">
        <v>87</v>
      </c>
      <c r="G107" s="2"/>
    </row>
    <row r="108" spans="2:7">
      <c r="B108" s="3" t="s">
        <v>88</v>
      </c>
      <c r="E108" t="s">
        <v>89</v>
      </c>
      <c r="G108" s="2"/>
    </row>
    <row r="109" spans="2:7">
      <c r="B109" s="3" t="s">
        <v>95</v>
      </c>
      <c r="E109" t="s">
        <v>96</v>
      </c>
      <c r="G109" s="2"/>
    </row>
    <row r="110" spans="2:7">
      <c r="B110" s="3" t="s">
        <v>90</v>
      </c>
      <c r="E110" t="s">
        <v>91</v>
      </c>
      <c r="G110" s="2"/>
    </row>
    <row r="111" spans="2:7">
      <c r="B111" s="3"/>
      <c r="G111" s="2"/>
    </row>
    <row r="112" spans="2:7">
      <c r="B112" s="76" t="s">
        <v>97</v>
      </c>
      <c r="G112" s="2"/>
    </row>
    <row r="113" spans="2:7">
      <c r="B113" s="3" t="s">
        <v>98</v>
      </c>
      <c r="E113" t="s">
        <v>99</v>
      </c>
      <c r="G113" s="2"/>
    </row>
    <row r="114" spans="2:7">
      <c r="B114" s="3" t="s">
        <v>100</v>
      </c>
      <c r="E114" t="s">
        <v>101</v>
      </c>
      <c r="G114" s="2"/>
    </row>
    <row r="115" spans="2:7">
      <c r="B115" s="3" t="s">
        <v>102</v>
      </c>
      <c r="E115" t="s">
        <v>103</v>
      </c>
      <c r="G115" s="2"/>
    </row>
    <row r="116" spans="2:7">
      <c r="B116" s="3" t="s">
        <v>104</v>
      </c>
      <c r="E116" t="s">
        <v>105</v>
      </c>
      <c r="G116" s="2"/>
    </row>
    <row r="117" spans="2:7">
      <c r="B117" s="3" t="s">
        <v>106</v>
      </c>
      <c r="E117" t="s">
        <v>107</v>
      </c>
      <c r="G117" s="2"/>
    </row>
    <row r="118" spans="2:7">
      <c r="B118" s="3" t="s">
        <v>108</v>
      </c>
      <c r="E118" t="s">
        <v>109</v>
      </c>
      <c r="G118" s="2"/>
    </row>
    <row r="119" spans="2:7" ht="15.75" thickBot="1">
      <c r="B119" s="4"/>
      <c r="C119" s="5"/>
      <c r="D119" s="5"/>
      <c r="E119" s="5"/>
      <c r="F119" s="5"/>
      <c r="G119" s="6"/>
    </row>
    <row r="121" spans="2:7">
      <c r="B121" t="s">
        <v>110</v>
      </c>
    </row>
  </sheetData>
  <mergeCells count="107">
    <mergeCell ref="B88:F88"/>
    <mergeCell ref="G88:G91"/>
    <mergeCell ref="B89:D89"/>
    <mergeCell ref="E89:F89"/>
    <mergeCell ref="B90:D90"/>
    <mergeCell ref="E90:F90"/>
    <mergeCell ref="B91:D91"/>
    <mergeCell ref="E91:F91"/>
    <mergeCell ref="B78:F78"/>
    <mergeCell ref="G78:G86"/>
    <mergeCell ref="B79:C79"/>
    <mergeCell ref="B80:B81"/>
    <mergeCell ref="B85:C85"/>
    <mergeCell ref="B86:C86"/>
    <mergeCell ref="B75:C75"/>
    <mergeCell ref="B76:C76"/>
    <mergeCell ref="B57:C57"/>
    <mergeCell ref="D57:F57"/>
    <mergeCell ref="B59:F59"/>
    <mergeCell ref="G59:G76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D56:F56"/>
    <mergeCell ref="D50:F50"/>
    <mergeCell ref="D51:F51"/>
    <mergeCell ref="D52:F52"/>
    <mergeCell ref="B53:C53"/>
    <mergeCell ref="D53:F53"/>
    <mergeCell ref="B72:C72"/>
    <mergeCell ref="B73:C73"/>
    <mergeCell ref="B74:C74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10:C10"/>
    <mergeCell ref="B11:C11"/>
    <mergeCell ref="D9:F9"/>
    <mergeCell ref="D10:F10"/>
    <mergeCell ref="B6:B9"/>
    <mergeCell ref="B4:C4"/>
    <mergeCell ref="B29:C29"/>
    <mergeCell ref="D14:F1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D3:F3"/>
    <mergeCell ref="D8:F8"/>
    <mergeCell ref="G4:G14"/>
    <mergeCell ref="B23:C23"/>
    <mergeCell ref="B45:F45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49:F49"/>
    <mergeCell ref="B43:C43"/>
    <mergeCell ref="B35:F35"/>
    <mergeCell ref="B37:B38"/>
    <mergeCell ref="B42:C42"/>
    <mergeCell ref="G35:G43"/>
    <mergeCell ref="B36:C36"/>
    <mergeCell ref="B54:C54"/>
    <mergeCell ref="D54:F54"/>
    <mergeCell ref="B55:C55"/>
    <mergeCell ref="D55:F55"/>
    <mergeCell ref="B56:C56"/>
  </mergeCells>
  <dataValidations count="39">
    <dataValidation type="list" allowBlank="1" showInputMessage="1" showErrorMessage="1" sqref="D4:F4 D47:F47" xr:uid="{547A9102-F275-4B74-8330-6B8881E95FBF}">
      <formula1>"VF,VM,VX, DB-5000"</formula1>
    </dataValidation>
    <dataValidation type="list" allowBlank="1" showInputMessage="1" showErrorMessage="1" sqref="D5:F5 D48:F48" xr:uid="{D5F56F7F-062B-4C09-98A4-F4D08142D2C4}">
      <formula1>"FRONT,WALK-IN,REAR"</formula1>
    </dataValidation>
    <dataValidation type="list" errorStyle="warning" allowBlank="1" showInputMessage="1" showErrorMessage="1" sqref="D6:F6 D49:F49" xr:uid="{AEF358FA-10E5-49DB-A11B-266778039BCA}">
      <formula1>"FULL COLOR, MONOCHROME, Red-Green"</formula1>
    </dataValidation>
    <dataValidation type="list" errorStyle="warning" allowBlank="1" showInputMessage="1" showErrorMessage="1" sqref="D8:F8 D51:F51" xr:uid="{63B7FAD3-F4C8-482F-812C-7BF7C277C0BD}">
      <formula1>"7X5,9X5,9X15,16X16,24X16, 18X18"</formula1>
    </dataValidation>
    <dataValidation type="list" errorStyle="warning" allowBlank="1" showInputMessage="1" showErrorMessage="1" sqref="D9:F9 D52:F52" xr:uid="{0608FC2B-9B5C-4248-9471-65E0A5BBA9F5}">
      <formula1>"20,34,46,66"</formula1>
    </dataValidation>
    <dataValidation type="list" allowBlank="1" showInputMessage="1" showErrorMessage="1" sqref="D12:F12 D55:F55" xr:uid="{B62A2D39-5181-48DF-9FA5-8DB65514D6F4}">
      <formula1>"FULL MATRIX,LINE MATRIX"</formula1>
    </dataValidation>
    <dataValidation type="list" allowBlank="1" showInputMessage="1" showErrorMessage="1" sqref="D7:F7 D50:F50" xr:uid="{1C590B7F-6ACF-4F34-AE35-FABAE5612425}">
      <formula1>"GEN 4 (24 VOLT BUS), ANTAIOS (DVX)"</formula1>
    </dataValidation>
    <dataValidation type="list" allowBlank="1" showInputMessage="1" showErrorMessage="1" sqref="O35 O78" xr:uid="{3E96D1D6-3D10-4F7D-9A3E-11CCB391876F}">
      <formula1>"DOOR SWITCH 2 (TC), "</formula1>
    </dataValidation>
    <dataValidation type="list" errorStyle="warning" allowBlank="1" showInputMessage="1" showErrorMessage="1" sqref="B36:C36 B79:C79" xr:uid="{FFFA0643-6AC7-4E5F-A358-04632E9A9A30}">
      <formula1>"--,DOOR SWITCH 2 (TC),'"</formula1>
    </dataValidation>
    <dataValidation type="list" allowBlank="1" showInputMessage="1" showErrorMessage="1" sqref="D31 D74" xr:uid="{0F9DEB0A-0B6B-4A65-ADD9-9481114A5C14}">
      <formula1>"0,1,2, YES, NO"</formula1>
    </dataValidation>
    <dataValidation type="list" allowBlank="1" showInputMessage="1" showErrorMessage="1" sqref="D24 D67" xr:uid="{C6CA4C57-8433-402D-B7FE-CA5F2D870C7A}">
      <formula1>"0,1"</formula1>
    </dataValidation>
    <dataValidation type="list" allowBlank="1" showInputMessage="1" showErrorMessage="1" sqref="D30 D73" xr:uid="{4D6E45AA-8652-4D65-9FAF-781785698D66}">
      <formula1>"YES,NO"</formula1>
    </dataValidation>
    <dataValidation type="list" errorStyle="warning" allowBlank="1" showInputMessage="1" showErrorMessage="1" sqref="D27:D29 D70:D72" xr:uid="{6A5A39D1-F973-4197-84CE-2F68954841D4}">
      <formula1>"YES,NO"</formula1>
    </dataValidation>
    <dataValidation type="list" allowBlank="1" showInputMessage="1" showErrorMessage="1" sqref="C41 C84" xr:uid="{1F928A1C-0DE7-4866-8D71-076CDFC8C3B2}">
      <formula1>"MINI DC I/O 4,'"</formula1>
    </dataValidation>
    <dataValidation type="list" allowBlank="1" showInputMessage="1" showErrorMessage="1" sqref="B42:C42 B85:C85" xr:uid="{72332397-1772-4A0C-BC04-924C77AA3EB5}">
      <formula1>"MINI DC I/O 5,'"</formula1>
    </dataValidation>
    <dataValidation type="list" allowBlank="1" showInputMessage="1" showErrorMessage="1" sqref="B43:C43 B86:C86" xr:uid="{01E921AB-65A0-4930-B796-939FA03E2C41}">
      <formula1>"MINI DC I/O 6,'"</formula1>
    </dataValidation>
    <dataValidation type="list" errorStyle="warning" allowBlank="1" showInputMessage="1" showErrorMessage="1" sqref="D26 D69" xr:uid="{7FB52D8D-C103-4F41-9B5F-AF0650B251DD}">
      <formula1>"NO,1,2,3,4,5,6,7,8,9,10"</formula1>
    </dataValidation>
    <dataValidation type="list" errorStyle="warning" allowBlank="1" showInputMessage="1" showErrorMessage="1" sqref="D21 D64" xr:uid="{907AC7F1-164B-46B2-AA51-7F9A00863F9F}">
      <formula1>"NO,1,2,3,4,5,6,7,8"</formula1>
    </dataValidation>
    <dataValidation type="list" errorStyle="warning" allowBlank="1" showInputMessage="1" showErrorMessage="1" sqref="D32 D75" xr:uid="{4E08DF6A-2106-461B-A6D9-761D59B2725E}">
      <formula1>"?,NO,1,2"</formula1>
    </dataValidation>
    <dataValidation type="list" errorStyle="warning" allowBlank="1" showInputMessage="1" showErrorMessage="1" sqref="F25 F68" xr:uid="{4E86B7FC-BD6A-4E36-AE32-49FA8506644E}">
      <formula1>"'--,CAN,I/O"</formula1>
    </dataValidation>
    <dataValidation type="list" allowBlank="1" showInputMessage="1" showErrorMessage="1" sqref="F24 F67" xr:uid="{7EE85E5E-8976-41CD-8FBB-6D550BE51DBB}">
      <formula1>"?, CONNECT TO MODULE - YES, CONNECT TO MODULE - NO"</formula1>
    </dataValidation>
    <dataValidation type="list" allowBlank="1" showInputMessage="1" showErrorMessage="1" sqref="E31 E74" xr:uid="{1F31D3D3-26F4-45D7-8314-6DB4B87DE899}">
      <formula1>"Alternate, Synchronize"</formula1>
    </dataValidation>
    <dataValidation type="list" errorStyle="warning" allowBlank="1" showInputMessage="1" showErrorMessage="1" sqref="D33:D34 D76:D77" xr:uid="{7A61C9EB-7092-4F82-9A8C-3ECE4EA22FF8}">
      <formula1>"?,Gen IV, PS Redundancy Board, Eltek Power on the Ground"</formula1>
    </dataValidation>
    <dataValidation type="list" errorStyle="warning" allowBlank="1" showInputMessage="1" showErrorMessage="1" sqref="D14:F14 D57:F57" xr:uid="{3816627D-B0E6-4209-A0B4-F249FB472E5B}">
      <formula1>"ROWS,BAYS"</formula1>
    </dataValidation>
    <dataValidation type="list" allowBlank="1" showInputMessage="1" showErrorMessage="1" sqref="F37 F80" xr:uid="{DA3D22E3-2F1D-41BD-8EF0-7D4AEAD9D215}">
      <formula1>"', Auxiliary, Default IP, Specify IP"</formula1>
    </dataValidation>
    <dataValidation type="list" allowBlank="1" showInputMessage="1" showErrorMessage="1" sqref="E38 E81" xr:uid="{F1CD4B02-773D-455B-8F31-A6F3A353EEA5}">
      <formula1>"', Serial,Ethernet"</formula1>
    </dataValidation>
    <dataValidation type="list" allowBlank="1" showInputMessage="1" showErrorMessage="1" sqref="E80" xr:uid="{5ACA8A02-CFF4-46BC-B555-E68B8ACFB4E8}">
      <formula1>"',1 Hour,2 Hour,3 Hour, 4 Hour,5 Hour"</formula1>
    </dataValidation>
    <dataValidation type="list" allowBlank="1" showInputMessage="1" sqref="C38 C81" xr:uid="{4E53F63C-5E31-4523-BB78-B371D64FBB66}">
      <formula1>"',Control equipment,Entire display"</formula1>
    </dataValidation>
    <dataValidation type="list" errorStyle="warning" allowBlank="1" showInputMessage="1" showErrorMessage="1" sqref="C37 C80" xr:uid="{079C41AF-C3CA-4EB6-97C2-CEEDD2B0314D}">
      <formula1>"',ALPHA FXM SERIES,TRIPPLITE,Generic UPS"</formula1>
    </dataValidation>
    <dataValidation type="list" allowBlank="1" showInputMessage="1" sqref="D37 D80" xr:uid="{53D4F53F-13E3-4202-A191-650B1513C056}">
      <formula1>"', 'By Brightness %, By Power"</formula1>
    </dataValidation>
    <dataValidation type="list" allowBlank="1" showInputMessage="1" sqref="D38 D81" xr:uid="{CDCB7D43-A4F9-49D7-A514-56B6F900AADD}">
      <formula1>"',Percent - 50%, Watts - 1800, Watts - 1100, Watts - 650"</formula1>
    </dataValidation>
    <dataValidation type="list" allowBlank="1" showInputMessage="1" showErrorMessage="1" sqref="B37:B38 B80:B81" xr:uid="{DAB72D39-A384-499F-8FCD-82A61C0009B4}">
      <formula1>"',UPS"</formula1>
    </dataValidation>
    <dataValidation type="list" errorStyle="warning" allowBlank="1" showInputMessage="1" showErrorMessage="1" sqref="D22:D23 D65:D66" xr:uid="{AB787B7B-DB98-4A73-915C-3EEC3E20784B}">
      <formula1>"YES, NO"</formula1>
    </dataValidation>
    <dataValidation type="list" allowBlank="1" showInputMessage="1" showErrorMessage="1" sqref="F22:F23 F65:F66" xr:uid="{D081F167-91FF-4D71-B0FC-391D024AF2F4}">
      <formula1>"', Isolation Boards in Sign - Yes, Isolation Boards in Sign - No"</formula1>
    </dataValidation>
    <dataValidation type="list" errorStyle="warning" allowBlank="1" showInputMessage="1" sqref="C39:C40 C82:C83" xr:uid="{2B0B47D3-A7FD-42A2-800B-A79407F0516B}">
      <formula1>"', Module Output - ?"</formula1>
    </dataValidation>
    <dataValidation type="list" allowBlank="1" showInputMessage="1" showErrorMessage="1" sqref="B39:B41 B82:B84" xr:uid="{5F8E4E27-46D2-4A9E-A83D-1A5D44D8D459}">
      <formula1>"', ?, PS Redundancy Board"</formula1>
    </dataValidation>
    <dataValidation type="list" errorStyle="warning" allowBlank="1" showInputMessage="1" showErrorMessage="1" sqref="D25 D68" xr:uid="{9CADEED7-0F1D-464C-82B4-9A275CBAA92E}">
      <formula1>"?,NO,1,2,3,4,5,6,7,8,9,10"</formula1>
    </dataValidation>
    <dataValidation type="list" allowBlank="1" showInputMessage="1" showErrorMessage="1" sqref="F21 F64" xr:uid="{81CA7AD7-2012-4F57-A5FA-8C4D76645978}">
      <formula1>"?, IN SIGN - YES, IN SIGN - NO"</formula1>
    </dataValidation>
    <dataValidation type="list" allowBlank="1" showInputMessage="1" showErrorMessage="1" sqref="E37" xr:uid="{49C250E1-CAB8-4177-A364-08897EEA796E}">
      <formula1>"',1 Hour,2 Hour,3 Hour, 4 Hour,5 Hour, 12 Hour, 24 Hour"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C31359</OrderProject_x0020_ID>
    <DocNumber xmlns="2cc016c5-161d-4d6b-a532-6cf687f4a3ab">DD5160314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75D2Y5VYC55K-1220653723-58439</_dlc_DocId>
    <_dlc_DocIdUrl xmlns="b479dd50-8d7e-4b78-9fb1-00cf65781f6b">
      <Url>https://daktronics.sharepoint.com/sites/docs-engineering/_layouts/15/DocIdRedir.aspx?ID=75D2Y5VYC55K-1220653723-58439</Url>
      <Description>75D2Y5VYC55K-1220653723-58439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A7F1651E-C107-4257-80DB-5235B6AAF14B}"/>
</file>

<file path=customXml/itemProps4.xml><?xml version="1.0" encoding="utf-8"?>
<ds:datastoreItem xmlns:ds="http://schemas.openxmlformats.org/officeDocument/2006/customXml" ds:itemID="{147CE5DA-DEF9-454D-8764-EEE3A4EE6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C31359 Bay Area Toll Authority, Site Config, VM-1020-24X384 @1, VM-1020-24X160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2022-11-17T21:31:09Z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89cede71-2b53-4797-9a34-19c4bb830fec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