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0" documentId="8_{477C5DEC-448D-4610-AC71-D28642DA6E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 Rev 01" sheetId="2" r:id="rId1"/>
    <sheet name="Sheet1 Rev 00" sheetId="1" state="hidden" r:id="rId2"/>
  </sheets>
  <definedNames>
    <definedName name="_xlnm._FilterDatabase" localSheetId="1" hidden="1">'Sheet1 Rev 00'!$B$16:$G$43</definedName>
    <definedName name="_xlnm._FilterDatabase" localSheetId="0" hidden="1">'Sheet1 Rev 01'!$B$16:$G$43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2" l="1"/>
  <c r="D83" i="2"/>
  <c r="E82" i="2"/>
  <c r="D82" i="2"/>
  <c r="E41" i="2"/>
  <c r="D41" i="2"/>
  <c r="E40" i="2"/>
  <c r="D40" i="2"/>
  <c r="E39" i="2"/>
  <c r="D39" i="2"/>
  <c r="F36" i="2"/>
  <c r="E36" i="2"/>
  <c r="D36" i="2"/>
  <c r="E84" i="1" l="1"/>
  <c r="D84" i="1"/>
  <c r="E83" i="1"/>
  <c r="D83" i="1"/>
  <c r="E82" i="1"/>
  <c r="D82" i="1"/>
  <c r="E41" i="1" l="1"/>
  <c r="D41" i="1"/>
  <c r="E40" i="1"/>
  <c r="D40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8044A0C8-5A29-45B8-96B9-22D8BC52201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EF4DF82-036E-4823-A21B-D20E49BC1A3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D13" authorId="0" shapeId="0" xr:uid="{83DB11D3-11F9-4473-99B4-98A727A95EF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9C2ADB63-BA51-4AFE-9A3B-AA5FCF43045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E018888B-087D-4EDE-A189-B6F910FECD56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0D307F0D-8495-454B-B119-8A1B181FE25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0A814E9D-8A40-4E57-B361-205236C2946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5FBEBDED-FC36-4DEF-B9A8-6D141032B8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02362BFD-D8ED-4D04-A870-9067C965C2C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D165CAA6-D19D-44E1-9758-3D20AF4F17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23DBDC5B-D02D-4C0E-BEF8-C5B9CAE30925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687B5532-C663-46B1-9C07-97A3D28584F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900FB22B-8C2B-4217-BDBA-26EF6105FBA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E6C7E311-6A43-4F75-9EA3-E366CB4012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25655AFA-E20C-46F4-A1A6-AC80A0615A0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7" authorId="0" shapeId="0" xr:uid="{BCD8E54A-3699-4D2C-9257-B364E062ADE3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5" authorId="1" shapeId="0" xr:uid="{B3D54C90-4C2E-40FA-B35C-4D0DE32B7EE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D56" authorId="0" shapeId="0" xr:uid="{6E3EEF26-70D3-4B12-BCF1-874D06840656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7" authorId="1" shapeId="0" xr:uid="{319B3B58-0ECC-4FA6-9665-0C504C5BABA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61" authorId="0" shapeId="0" xr:uid="{C15E6DD6-DAD1-47A0-9CFB-31747CAE2D4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8" authorId="0" shapeId="0" xr:uid="{425866FE-33BA-4466-966C-2FD4651E610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9" authorId="1" shapeId="0" xr:uid="{1E813261-42AE-477E-A03E-5357544282F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3" authorId="1" shapeId="0" xr:uid="{797228DF-53D7-4E71-9585-AA04C64372F1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4" authorId="1" shapeId="0" xr:uid="{1019B388-6201-40AE-9723-02CEAA7332B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5" authorId="1" shapeId="0" xr:uid="{70F40971-87C5-4903-AF78-F86431B1D5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6" authorId="1" shapeId="0" xr:uid="{4710C65A-F40E-4628-9AD4-49F61C5850D8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80" authorId="1" shapeId="0" xr:uid="{7A1997F8-93E9-4225-8B02-90707AD6437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80" authorId="1" shapeId="0" xr:uid="{88269DC4-F5B8-4420-BFC8-FAEA5622B02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82" authorId="1" shapeId="0" xr:uid="{5ECB160A-3F08-4C31-A2E8-A049B79497C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82" authorId="1" shapeId="0" xr:uid="{5ED71DB0-703E-4241-9FB8-3B16F818E23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E83" authorId="1" shapeId="0" xr:uid="{42A41A94-7DD0-453C-9548-219100785F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83" authorId="1" shapeId="0" xr:uid="{7D46D709-439D-43E7-AF9F-797C1681822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D84" authorId="0" shapeId="0" xr:uid="{4F7C19BA-5340-4306-B13D-30CEAC83456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D85" authorId="0" shapeId="0" xr:uid="{036DD028-04DC-4384-83F9-97F4E522BA6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D86" authorId="0" shapeId="0" xr:uid="{C2DEAEF7-4B55-4D88-AD80-53DBB2BED7D6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ADB133E-D167-49DE-B25B-470E4267E9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7" authorId="0" shapeId="0" xr:uid="{DAE88A82-C615-4CD3-9F91-C8C3AA07A7B4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5" authorId="1" shapeId="0" xr:uid="{09E6E77C-15A7-43F7-8F59-C82A55875AE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D56" authorId="0" shapeId="0" xr:uid="{B9676575-5BB7-4FEA-A6BA-D31ACFD2C70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7" authorId="1" shapeId="0" xr:uid="{53B1DBE5-ED7F-4490-BA6C-75841234D8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61" authorId="0" shapeId="0" xr:uid="{29E49987-F82A-4C56-826D-8A20469EF25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8" authorId="0" shapeId="0" xr:uid="{50842203-80EB-44D8-AEC4-D509145CDBA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9" authorId="1" shapeId="0" xr:uid="{AE1E9845-F90B-4E1F-919B-952A18A2066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3" authorId="1" shapeId="0" xr:uid="{E6F13720-AE46-4197-9D13-936279C7307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4" authorId="1" shapeId="0" xr:uid="{9E4761AC-D6FB-4838-B5EF-FEB28355AEA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5" authorId="1" shapeId="0" xr:uid="{74E89575-B20C-4183-BEF3-988E45B74A0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6" authorId="1" shapeId="0" xr:uid="{7985C92D-18D9-4B11-B17F-C00186B48776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80" authorId="1" shapeId="0" xr:uid="{3766D3D9-3063-4723-B847-B8E143902BE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80" authorId="1" shapeId="0" xr:uid="{1DD47E5D-4289-4ED9-AC4B-10B01BA90AC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82" authorId="1" shapeId="0" xr:uid="{1E17ED7A-5210-4D87-9E4D-5C91A24619F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82" authorId="1" shapeId="0" xr:uid="{67B3B55C-B770-477C-9D88-E508DD8E2CD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<sst xmlns="http://schemas.openxmlformats.org/spreadsheetml/2006/main" count="508" uniqueCount="128">
  <si>
    <t>DD5160313</t>
  </si>
  <si>
    <t>C31359 Bay Area Toll Authority, Site Config, VM-1020-24X384 @1, VM-1020-24X160 @2 (stacked as 1)</t>
  </si>
  <si>
    <t>Rev 01</t>
  </si>
  <si>
    <t>SYSTEM CONFIGURATION
VM-1020-24X384-20-RGB @1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</si>
  <si>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</si>
  <si>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</si>
  <si>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</si>
  <si>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</si>
  <si>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</si>
  <si>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</si>
  <si>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</si>
  <si>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</si>
  <si>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</si>
  <si>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</si>
  <si>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</si>
  <si>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</si>
  <si>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</si>
  <si>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</si>
  <si>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</si>
  <si>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</si>
  <si>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</si>
  <si>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</si>
  <si>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</si>
  <si>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</si>
  <si>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</si>
  <si>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</si>
  <si>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</si>
  <si>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</si>
  <si>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</si>
  <si>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</si>
  <si>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</si>
  <si>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</si>
  <si>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</si>
  <si>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</si>
  <si>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</si>
  <si>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</si>
  <si>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</si>
  <si>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</si>
  <si>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</si>
  <si>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</si>
  <si>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</si>
  <si>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</si>
  <si>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</si>
  <si>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</si>
  <si>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</si>
  <si>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</si>
  <si>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</si>
  <si>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</si>
  <si>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</si>
  <si>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</si>
  <si>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</si>
  <si>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</si>
  <si>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Gen IV</t>
  </si>
  <si>
    <t>PERIPHERAL CONFIGURATION - ADVANCED SETUP</t>
  </si>
  <si>
    <t>DOOR SWITCH 2 (TC)</t>
  </si>
  <si>
    <t>UPS</t>
  </si>
  <si>
    <t>Generic UPS</t>
  </si>
  <si>
    <t>By Power</t>
  </si>
  <si>
    <t>24 Hour</t>
  </si>
  <si>
    <t>Default IP</t>
  </si>
  <si>
    <t>1,2</t>
  </si>
  <si>
    <t>Entire display</t>
  </si>
  <si>
    <t>Watts - 1800</t>
  </si>
  <si>
    <t>Ethernet</t>
  </si>
  <si>
    <t>PS Redundancy Board</t>
  </si>
  <si>
    <t>Module Output - 5</t>
  </si>
  <si>
    <t>ON DISPLAY INTERFACE - 1ST</t>
  </si>
  <si>
    <t/>
  </si>
  <si>
    <t>SYSTEM CONFIGURATION
VM-1020-24X160-20-RGB @2 (Stacked as 1 Sign)</t>
  </si>
  <si>
    <t>CONFIGURE</t>
  </si>
  <si>
    <t>Module Output - 3</t>
  </si>
  <si>
    <t>ON DISPLAY INTERFACE - 2ND</t>
  </si>
  <si>
    <t>ADD DOOR MONITORING</t>
  </si>
  <si>
    <t>ADD DOOR SWITCH</t>
  </si>
  <si>
    <t>2ND DISPLAY INTERFACE</t>
  </si>
  <si>
    <t>CONTROL PIN - 1</t>
  </si>
  <si>
    <t>ADD SURGE SUPPRESSOR</t>
  </si>
  <si>
    <t>SURGE SUPPRESSOR</t>
  </si>
  <si>
    <t>CONTROL PIN - 19</t>
  </si>
  <si>
    <t>ADD FANS</t>
  </si>
  <si>
    <t>CUSTOM OPTIONS</t>
  </si>
  <si>
    <t>1, 2</t>
  </si>
  <si>
    <t>SYSTEM BACKUP FILES</t>
  </si>
  <si>
    <t>DD5499576</t>
  </si>
  <si>
    <t>TRANSLATION TABLE</t>
  </si>
  <si>
    <t>DD5499568</t>
  </si>
  <si>
    <t>CONTROLLER CONFIGURATION PACKAGE</t>
  </si>
  <si>
    <t>N/A</t>
  </si>
  <si>
    <t>Reference Drawings</t>
  </si>
  <si>
    <t>VM-1020-24x160-20-RGB Drawings:</t>
  </si>
  <si>
    <t>Schematic, VM-1020, AC, Redundancy, 20mm, 24H, 144-160W</t>
  </si>
  <si>
    <t>DWG-3777701</t>
  </si>
  <si>
    <t>Shop Drawing, VM-1020-24x160-20-RGB</t>
  </si>
  <si>
    <t>DWG-4614399</t>
  </si>
  <si>
    <t>Final Assembly, VM-1020-**x**-**</t>
  </si>
  <si>
    <t>DWG-4634211</t>
  </si>
  <si>
    <t>Schematic, VM-1020, Fan Detail</t>
  </si>
  <si>
    <t>DWG-4636940</t>
  </si>
  <si>
    <t>Schematic, Signal, VM-1020, One Surge</t>
  </si>
  <si>
    <t>DWG-4647302</t>
  </si>
  <si>
    <t>Site Riser, VM, Power in Sign, VFC in Traffic Cabinet, Multi Sign, UPS</t>
  </si>
  <si>
    <t>DWG-4710438</t>
  </si>
  <si>
    <t>VM-1020-24x384-20-RGB Drawings:</t>
  </si>
  <si>
    <t>Shop Drawing, VM-1020-24x384-20-RGB</t>
  </si>
  <si>
    <t>DWG-4613231</t>
  </si>
  <si>
    <t>Schematic, VM-1020, AC, Redundancy, 20mm, 24H, 384-432W</t>
  </si>
  <si>
    <t>DWG-4710202</t>
  </si>
  <si>
    <t>Traffic Cabinet Drawings:</t>
  </si>
  <si>
    <t>Schematic, 334 Traffic Cabinet, Door Switch and Light, Two Doors</t>
  </si>
  <si>
    <t>DWG-3160822</t>
  </si>
  <si>
    <t>Shop Drawing, Traffic Cabinet, 334, Aluminum, Ground Mount, DUPS, VFC</t>
  </si>
  <si>
    <t>DWG-4685942</t>
  </si>
  <si>
    <t>Schematic, UPS, Battery Interconnect, One String, 48V, 24"</t>
  </si>
  <si>
    <t>DWG-4707380</t>
  </si>
  <si>
    <t>Signal Schematic, Traffic Cabinet, VFC, Door Open Detection, Two Doors</t>
  </si>
  <si>
    <t>DWG-4710962</t>
  </si>
  <si>
    <t>Schematic, Traffic Cabinet, 120 VAC, Three Signs, One DUPS-25A</t>
  </si>
  <si>
    <t>DWG-5160665</t>
  </si>
  <si>
    <t>Final Assembly, Traffic Cabinet, 334, Ground Mount, Aluminum, DUPS, VFC</t>
  </si>
  <si>
    <t>DWG-5162120</t>
  </si>
  <si>
    <t>Site Notes</t>
  </si>
  <si>
    <t>C31359 Bay Area Toll Authority, Site Config, VM-1020-24X384 @1, VM-1020-24X160 @2</t>
  </si>
  <si>
    <t>Rev 00</t>
  </si>
  <si>
    <t>SYSTEM CONFIGURATION
VM-1020-24X160-20-RGB @2</t>
  </si>
  <si>
    <t>2, 3</t>
  </si>
  <si>
    <t>1, 2, 3</t>
  </si>
  <si>
    <t>DD5160376</t>
  </si>
  <si>
    <t>DD4732652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</si>
</sst>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4" xfId="0" quotePrefix="1" applyBorder="1" applyAlignment="1">
      <alignment horizontal="left"/>
    </xf>
    <xf numFmtId="0" fontId="0" fillId="0" borderId="18" xfId="0" applyBorder="1"/>
    <xf numFmtId="0" fontId="0" fillId="0" borderId="18" xfId="0" quotePrefix="1" applyBorder="1"/>
    <xf numFmtId="0" fontId="0" fillId="0" borderId="29" xfId="0" applyBorder="1"/>
    <xf numFmtId="0" fontId="0" fillId="0" borderId="29" xfId="0" quotePrefix="1" applyBorder="1"/>
    <xf numFmtId="0" fontId="0" fillId="0" borderId="30" xfId="0" quotePrefix="1" applyBorder="1"/>
    <xf numFmtId="0" fontId="0" fillId="0" borderId="0" xfId="0" applyAlignment="1">
      <alignment horizontal="center"/>
    </xf>
    <xf numFmtId="0" fontId="0" fillId="2" borderId="18" xfId="0" quotePrefix="1" applyFill="1" applyBorder="1"/>
    <xf numFmtId="0" fontId="0" fillId="2" borderId="18" xfId="0" quotePrefix="1" applyFill="1" applyBorder="1" applyAlignment="1">
      <alignment horizontal="left"/>
    </xf>
    <xf numFmtId="0" fontId="0" fillId="2" borderId="31" xfId="0" quotePrefix="1" applyFill="1" applyBorder="1"/>
    <xf numFmtId="9" fontId="0" fillId="2" borderId="18" xfId="0" quotePrefix="1" applyNumberFormat="1" applyFill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7" xfId="0" quotePrefix="1" applyBorder="1" applyAlignment="1">
      <alignment horizontal="left"/>
    </xf>
    <xf numFmtId="0" fontId="0" fillId="0" borderId="37" xfId="0" quotePrefix="1" applyBorder="1"/>
    <xf numFmtId="0" fontId="0" fillId="0" borderId="37" xfId="0" applyBorder="1" applyAlignment="1">
      <alignment horizontal="center" vertical="center"/>
    </xf>
    <xf numFmtId="0" fontId="0" fillId="0" borderId="18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9" xfId="0" quotePrefix="1" applyBorder="1" applyAlignment="1">
      <alignment horizontal="left"/>
    </xf>
    <xf numFmtId="0" fontId="0" fillId="0" borderId="9" xfId="0" quotePrefix="1" applyBorder="1"/>
    <xf numFmtId="0" fontId="0" fillId="0" borderId="14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30" xfId="0" quotePrefix="1" applyBorder="1" applyAlignment="1">
      <alignment horizontal="left"/>
    </xf>
    <xf numFmtId="0" fontId="3" fillId="0" borderId="4" xfId="0" applyFont="1" applyBorder="1"/>
    <xf numFmtId="0" fontId="0" fillId="0" borderId="22" xfId="0" applyBorder="1"/>
    <xf numFmtId="0" fontId="0" fillId="0" borderId="9" xfId="0" applyBorder="1"/>
    <xf numFmtId="0" fontId="0" fillId="0" borderId="10" xfId="0" applyBorder="1"/>
    <xf numFmtId="0" fontId="0" fillId="2" borderId="29" xfId="0" quotePrefix="1" applyFill="1" applyBorder="1"/>
    <xf numFmtId="0" fontId="0" fillId="0" borderId="39" xfId="0" quotePrefix="1" applyBorder="1"/>
    <xf numFmtId="0" fontId="0" fillId="0" borderId="31" xfId="0" quotePrefix="1" applyBorder="1"/>
    <xf numFmtId="0" fontId="0" fillId="0" borderId="40" xfId="0" quotePrefix="1" applyBorder="1"/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2" xfId="0" quotePrefix="1" applyBorder="1"/>
    <xf numFmtId="0" fontId="0" fillId="0" borderId="47" xfId="0" quotePrefix="1" applyBorder="1" applyAlignment="1">
      <alignment horizontal="left"/>
    </xf>
    <xf numFmtId="0" fontId="0" fillId="0" borderId="48" xfId="0" quotePrefix="1" applyBorder="1"/>
    <xf numFmtId="0" fontId="0" fillId="2" borderId="49" xfId="0" quotePrefix="1" applyFill="1" applyBorder="1"/>
    <xf numFmtId="0" fontId="0" fillId="2" borderId="31" xfId="0" quotePrefix="1" applyFill="1" applyBorder="1" applyAlignment="1">
      <alignment horizontal="left"/>
    </xf>
    <xf numFmtId="0" fontId="0" fillId="2" borderId="51" xfId="0" quotePrefix="1" applyFill="1" applyBorder="1"/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0" xfId="0" quotePrefix="1" applyBorder="1" applyAlignment="1">
      <alignment horizontal="left"/>
    </xf>
    <xf numFmtId="0" fontId="0" fillId="0" borderId="21" xfId="0" applyBorder="1" applyAlignment="1">
      <alignment horizontal="left"/>
    </xf>
    <xf numFmtId="0" fontId="0" fillId="2" borderId="22" xfId="0" quotePrefix="1" applyFill="1" applyBorder="1" applyAlignment="1">
      <alignment horizontal="center" vertical="center"/>
    </xf>
    <xf numFmtId="0" fontId="0" fillId="0" borderId="23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0" borderId="35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5EB4-04AE-45E1-9B67-00ED037A0740}">
  <sheetPr>
    <pageSetUpPr fitToPage="1"/>
  </sheetPr>
  <dimension ref="B1:G122"/>
  <sheetViews>
    <sheetView tabSelected="1" topLeftCell="A7" workbookViewId="0">
      <selection activeCell="J38" sqref="J38"/>
    </sheetView>
  </sheetViews>
  <sheetFormatPr defaultRowHeight="15"/>
  <cols>
    <col min="1" max="1" width="2.140625" customWidth="1"/>
    <col min="2" max="2" width="23.140625" customWidth="1"/>
    <col min="3" max="3" width="19.7109375" customWidth="1"/>
    <col min="4" max="4" width="24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99" t="s">
        <v>1</v>
      </c>
      <c r="D1" s="99"/>
      <c r="E1" s="99"/>
      <c r="F1" s="99"/>
      <c r="G1" s="15" t="s">
        <v>2</v>
      </c>
    </row>
    <row r="2" spans="2:7" ht="31.5" customHeight="1" thickBot="1">
      <c r="B2" s="84" t="s">
        <v>3</v>
      </c>
      <c r="C2" s="54"/>
      <c r="D2" s="54"/>
      <c r="E2" s="54"/>
      <c r="F2" s="55"/>
      <c r="G2" s="85" t="s">
        <v>4</v>
      </c>
    </row>
    <row r="3" spans="2:7" ht="15.75" thickBot="1">
      <c r="B3" s="82" t="s">
        <v>5</v>
      </c>
      <c r="C3" s="83"/>
      <c r="D3" s="83" t="s">
        <v>6</v>
      </c>
      <c r="E3" s="83"/>
      <c r="F3" s="87"/>
      <c r="G3" s="86"/>
    </row>
    <row r="4" spans="2:7">
      <c r="B4" s="62" t="s">
        <v>7</v>
      </c>
      <c r="C4" s="63"/>
      <c r="D4" s="63" t="s">
        <v>8</v>
      </c>
      <c r="E4" s="63"/>
      <c r="F4" s="88"/>
      <c r="G4" s="73">
        <v>1</v>
      </c>
    </row>
    <row r="5" spans="2:7">
      <c r="B5" s="62" t="s">
        <v>9</v>
      </c>
      <c r="C5" s="63"/>
      <c r="D5" s="63" t="s">
        <v>10</v>
      </c>
      <c r="E5" s="63"/>
      <c r="F5" s="88"/>
      <c r="G5" s="74"/>
    </row>
    <row r="6" spans="2:7">
      <c r="B6" s="89" t="s">
        <v>11</v>
      </c>
      <c r="C6" s="10" t="s">
        <v>12</v>
      </c>
      <c r="D6" s="63" t="s">
        <v>13</v>
      </c>
      <c r="E6" s="63"/>
      <c r="F6" s="88"/>
      <c r="G6" s="74"/>
    </row>
    <row r="7" spans="2:7">
      <c r="B7" s="89"/>
      <c r="C7" s="10" t="s">
        <v>14</v>
      </c>
      <c r="D7" s="63" t="s">
        <v>15</v>
      </c>
      <c r="E7" s="63"/>
      <c r="F7" s="88"/>
      <c r="G7" s="74"/>
    </row>
    <row r="8" spans="2:7">
      <c r="B8" s="89"/>
      <c r="C8" s="10" t="s">
        <v>16</v>
      </c>
      <c r="D8" s="63" t="s">
        <v>17</v>
      </c>
      <c r="E8" s="63"/>
      <c r="F8" s="88"/>
      <c r="G8" s="74"/>
    </row>
    <row r="9" spans="2:7">
      <c r="B9" s="89"/>
      <c r="C9" s="10" t="s">
        <v>18</v>
      </c>
      <c r="D9" s="64">
        <v>20</v>
      </c>
      <c r="E9" s="64"/>
      <c r="F9" s="65"/>
      <c r="G9" s="74"/>
    </row>
    <row r="10" spans="2:7">
      <c r="B10" s="62" t="s">
        <v>19</v>
      </c>
      <c r="C10" s="63"/>
      <c r="D10" s="64">
        <v>24</v>
      </c>
      <c r="E10" s="64"/>
      <c r="F10" s="65"/>
      <c r="G10" s="74"/>
    </row>
    <row r="11" spans="2:7">
      <c r="B11" s="62" t="s">
        <v>20</v>
      </c>
      <c r="C11" s="63"/>
      <c r="D11" s="64">
        <v>384</v>
      </c>
      <c r="E11" s="64"/>
      <c r="F11" s="65"/>
      <c r="G11" s="74"/>
    </row>
    <row r="12" spans="2:7">
      <c r="B12" s="62" t="s">
        <v>21</v>
      </c>
      <c r="C12" s="63"/>
      <c r="D12" s="63" t="s">
        <v>22</v>
      </c>
      <c r="E12" s="63"/>
      <c r="F12" s="88"/>
      <c r="G12" s="74"/>
    </row>
    <row r="13" spans="2:7">
      <c r="B13" s="62" t="s">
        <v>23</v>
      </c>
      <c r="C13" s="63"/>
      <c r="D13" s="64">
        <v>1</v>
      </c>
      <c r="E13" s="64"/>
      <c r="F13" s="65"/>
      <c r="G13" s="74"/>
    </row>
    <row r="14" spans="2:7" ht="15.75" thickBot="1">
      <c r="B14" s="66" t="s">
        <v>24</v>
      </c>
      <c r="C14" s="67"/>
      <c r="D14" s="68" t="s">
        <v>25</v>
      </c>
      <c r="E14" s="68"/>
      <c r="F14" s="69"/>
      <c r="G14" s="76"/>
    </row>
    <row r="15" spans="2:7" ht="15.75" thickBot="1"/>
    <row r="16" spans="2:7" ht="15.75" thickBot="1">
      <c r="B16" s="53" t="s">
        <v>26</v>
      </c>
      <c r="C16" s="54"/>
      <c r="D16" s="54"/>
      <c r="E16" s="54"/>
      <c r="F16" s="55"/>
      <c r="G16" s="73">
        <v>1</v>
      </c>
    </row>
    <row r="17" spans="2:7">
      <c r="B17" s="82" t="s">
        <v>5</v>
      </c>
      <c r="C17" s="83"/>
      <c r="D17" s="26" t="s">
        <v>6</v>
      </c>
      <c r="E17" s="26" t="s">
        <v>27</v>
      </c>
      <c r="F17" s="27" t="s">
        <v>28</v>
      </c>
      <c r="G17" s="74"/>
    </row>
    <row r="18" spans="2:7">
      <c r="B18" s="62" t="s">
        <v>29</v>
      </c>
      <c r="C18" s="63"/>
      <c r="D18" s="10" t="s">
        <v>30</v>
      </c>
      <c r="E18" s="10" t="s">
        <v>31</v>
      </c>
      <c r="F18" s="12" t="s">
        <v>32</v>
      </c>
      <c r="G18" s="74"/>
    </row>
    <row r="19" spans="2:7">
      <c r="B19" s="62" t="s">
        <v>33</v>
      </c>
      <c r="C19" s="63"/>
      <c r="D19" s="10" t="s">
        <v>11</v>
      </c>
      <c r="E19" s="10" t="s">
        <v>31</v>
      </c>
      <c r="F19" s="12" t="s">
        <v>32</v>
      </c>
      <c r="G19" s="74"/>
    </row>
    <row r="20" spans="2:7">
      <c r="B20" s="62" t="s">
        <v>34</v>
      </c>
      <c r="C20" s="63"/>
      <c r="D20" s="10" t="s">
        <v>35</v>
      </c>
      <c r="E20" s="11" t="s">
        <v>36</v>
      </c>
      <c r="F20" s="13" t="s">
        <v>36</v>
      </c>
      <c r="G20" s="74"/>
    </row>
    <row r="21" spans="2:7">
      <c r="B21" s="62" t="s">
        <v>37</v>
      </c>
      <c r="C21" s="63"/>
      <c r="D21" s="24" t="s">
        <v>35</v>
      </c>
      <c r="E21" s="24" t="s">
        <v>36</v>
      </c>
      <c r="F21" s="13"/>
      <c r="G21" s="74"/>
    </row>
    <row r="22" spans="2:7">
      <c r="B22" s="62" t="s">
        <v>38</v>
      </c>
      <c r="C22" s="63"/>
      <c r="D22" s="24" t="s">
        <v>35</v>
      </c>
      <c r="E22" s="24"/>
      <c r="F22" s="12"/>
      <c r="G22" s="74"/>
    </row>
    <row r="23" spans="2:7">
      <c r="B23" s="62" t="s">
        <v>39</v>
      </c>
      <c r="C23" s="63"/>
      <c r="D23" s="24" t="s">
        <v>35</v>
      </c>
      <c r="E23" s="24"/>
      <c r="F23" s="12"/>
      <c r="G23" s="74"/>
    </row>
    <row r="24" spans="2:7">
      <c r="B24" s="62" t="s">
        <v>40</v>
      </c>
      <c r="C24" s="63"/>
      <c r="D24" s="24">
        <v>1</v>
      </c>
      <c r="E24" s="24" t="s">
        <v>36</v>
      </c>
      <c r="F24" s="13" t="s">
        <v>41</v>
      </c>
      <c r="G24" s="74"/>
    </row>
    <row r="25" spans="2:7">
      <c r="B25" s="62" t="s">
        <v>42</v>
      </c>
      <c r="C25" s="63"/>
      <c r="D25" s="24" t="s">
        <v>35</v>
      </c>
      <c r="E25" s="24" t="s">
        <v>36</v>
      </c>
      <c r="F25" s="13"/>
      <c r="G25" s="74"/>
    </row>
    <row r="26" spans="2:7">
      <c r="B26" s="62" t="s">
        <v>43</v>
      </c>
      <c r="C26" s="63"/>
      <c r="D26" s="24" t="s">
        <v>35</v>
      </c>
      <c r="E26" s="24" t="s">
        <v>36</v>
      </c>
      <c r="F26" s="13" t="s">
        <v>36</v>
      </c>
      <c r="G26" s="74"/>
    </row>
    <row r="27" spans="2:7">
      <c r="B27" s="62" t="s">
        <v>44</v>
      </c>
      <c r="C27" s="63"/>
      <c r="D27" s="25" t="s">
        <v>35</v>
      </c>
      <c r="E27" s="24" t="s">
        <v>36</v>
      </c>
      <c r="F27" s="13" t="s">
        <v>36</v>
      </c>
      <c r="G27" s="74"/>
    </row>
    <row r="28" spans="2:7">
      <c r="B28" s="62" t="s">
        <v>45</v>
      </c>
      <c r="C28" s="63"/>
      <c r="D28" s="25" t="s">
        <v>35</v>
      </c>
      <c r="E28" s="24" t="s">
        <v>36</v>
      </c>
      <c r="F28" s="13" t="s">
        <v>36</v>
      </c>
      <c r="G28" s="74"/>
    </row>
    <row r="29" spans="2:7">
      <c r="B29" s="62" t="s">
        <v>46</v>
      </c>
      <c r="C29" s="63"/>
      <c r="D29" s="25" t="s">
        <v>35</v>
      </c>
      <c r="E29" s="24" t="s">
        <v>36</v>
      </c>
      <c r="F29" s="13" t="s">
        <v>36</v>
      </c>
      <c r="G29" s="74"/>
    </row>
    <row r="30" spans="2:7">
      <c r="B30" s="62" t="s">
        <v>47</v>
      </c>
      <c r="C30" s="63"/>
      <c r="D30" s="25" t="s">
        <v>48</v>
      </c>
      <c r="E30" s="24" t="s">
        <v>36</v>
      </c>
      <c r="F30" s="13" t="s">
        <v>36</v>
      </c>
      <c r="G30" s="74"/>
    </row>
    <row r="31" spans="2:7">
      <c r="B31" s="62" t="s">
        <v>49</v>
      </c>
      <c r="C31" s="63"/>
      <c r="D31" s="24" t="s">
        <v>35</v>
      </c>
      <c r="E31" s="24" t="s">
        <v>36</v>
      </c>
      <c r="F31" s="13" t="s">
        <v>36</v>
      </c>
      <c r="G31" s="74"/>
    </row>
    <row r="32" spans="2:7">
      <c r="B32" s="62" t="s">
        <v>50</v>
      </c>
      <c r="C32" s="63"/>
      <c r="D32" s="24">
        <v>1</v>
      </c>
      <c r="E32" s="24" t="s">
        <v>36</v>
      </c>
      <c r="F32" s="13" t="s">
        <v>36</v>
      </c>
      <c r="G32" s="74"/>
    </row>
    <row r="33" spans="2:7">
      <c r="B33" s="66" t="s">
        <v>51</v>
      </c>
      <c r="C33" s="67"/>
      <c r="D33" s="28" t="s">
        <v>52</v>
      </c>
      <c r="E33" s="28"/>
      <c r="F33" s="14"/>
      <c r="G33" s="76"/>
    </row>
    <row r="34" spans="2:7">
      <c r="B34" s="45"/>
      <c r="C34" s="45"/>
      <c r="D34" s="46"/>
      <c r="E34" s="46"/>
      <c r="F34" s="47"/>
      <c r="G34" s="44"/>
    </row>
    <row r="35" spans="2:7">
      <c r="B35" s="96" t="s">
        <v>53</v>
      </c>
      <c r="C35" s="97"/>
      <c r="D35" s="97"/>
      <c r="E35" s="97"/>
      <c r="F35" s="97"/>
      <c r="G35" s="98"/>
    </row>
    <row r="36" spans="2:7">
      <c r="B36" s="77" t="s">
        <v>54</v>
      </c>
      <c r="C36" s="78"/>
      <c r="D36" s="48">
        <f>IF(B36="DOOR SWITCH 2 (TC)",1,"N/A")</f>
        <v>1</v>
      </c>
      <c r="E36" s="48">
        <f>IF(B36="DOOR SWITCH 2 (TC)",1,"N/A")</f>
        <v>1</v>
      </c>
      <c r="F36" s="49" t="str">
        <f>IF(B36="DOOR SWITCH 2 (TC)","VIP 1","N/A")</f>
        <v>VIP 1</v>
      </c>
      <c r="G36" s="43">
        <v>1</v>
      </c>
    </row>
    <row r="37" spans="2:7">
      <c r="B37" s="79" t="s">
        <v>55</v>
      </c>
      <c r="C37" s="16" t="s">
        <v>56</v>
      </c>
      <c r="D37" s="17" t="s">
        <v>57</v>
      </c>
      <c r="E37" s="17" t="s">
        <v>58</v>
      </c>
      <c r="F37" s="52" t="s">
        <v>59</v>
      </c>
      <c r="G37" s="94" t="s">
        <v>60</v>
      </c>
    </row>
    <row r="38" spans="2:7">
      <c r="B38" s="79"/>
      <c r="C38" s="17" t="s">
        <v>61</v>
      </c>
      <c r="D38" s="19" t="s">
        <v>62</v>
      </c>
      <c r="E38" s="51" t="s">
        <v>63</v>
      </c>
      <c r="F38" s="50"/>
      <c r="G38" s="95"/>
    </row>
    <row r="39" spans="2:7">
      <c r="B39" s="29" t="s">
        <v>64</v>
      </c>
      <c r="C39" s="11" t="s">
        <v>65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49" t="s">
        <v>66</v>
      </c>
      <c r="G39" s="92">
        <v>1</v>
      </c>
    </row>
    <row r="40" spans="2:7" ht="15" hidden="1" customHeight="1">
      <c r="B40" s="29" t="s">
        <v>67</v>
      </c>
      <c r="C40" s="11" t="s">
        <v>67</v>
      </c>
      <c r="D40" s="11" t="str">
        <f>IF(B40="PS Redundancy Board","I/O Board Outputs - NO"," ")</f>
        <v xml:space="preserve"> </v>
      </c>
      <c r="E40" s="11" t="str">
        <f>IF(B40="PS Redundancy Board","Sensor Address -2"," ")</f>
        <v xml:space="preserve"> </v>
      </c>
      <c r="F40" s="41"/>
      <c r="G40" s="92"/>
    </row>
    <row r="41" spans="2:7" ht="15" hidden="1" customHeight="1">
      <c r="B41" s="29" t="s">
        <v>67</v>
      </c>
      <c r="C41" s="11"/>
      <c r="D41" s="11" t="str">
        <f>IF(B41="PS Redundancy Board","I/O Board Outputs - NO"," ")</f>
        <v xml:space="preserve"> </v>
      </c>
      <c r="E41" s="11" t="str">
        <f>IF(B41="PS Redundancy Board","Sensor Address -3"," ")</f>
        <v xml:space="preserve"> </v>
      </c>
      <c r="F41" s="41"/>
      <c r="G41" s="92"/>
    </row>
    <row r="42" spans="2:7" ht="15" hidden="1" customHeight="1">
      <c r="B42" s="90" t="s">
        <v>67</v>
      </c>
      <c r="C42" s="91"/>
      <c r="D42" s="24" t="s">
        <v>36</v>
      </c>
      <c r="E42" s="24" t="s">
        <v>36</v>
      </c>
      <c r="F42" s="41"/>
      <c r="G42" s="92"/>
    </row>
    <row r="43" spans="2:7" ht="15.75" customHeight="1">
      <c r="B43" s="80" t="s">
        <v>67</v>
      </c>
      <c r="C43" s="81"/>
      <c r="D43" s="9"/>
      <c r="E43" s="9"/>
      <c r="F43" s="42"/>
      <c r="G43" s="93"/>
    </row>
    <row r="44" spans="2:7">
      <c r="C44" s="31"/>
      <c r="D44" s="31"/>
      <c r="E44" s="32"/>
      <c r="F44" s="33"/>
      <c r="G44" s="15"/>
    </row>
    <row r="45" spans="2:7" ht="31.5" customHeight="1" thickBot="1">
      <c r="B45" s="84" t="s">
        <v>68</v>
      </c>
      <c r="C45" s="54"/>
      <c r="D45" s="54"/>
      <c r="E45" s="54"/>
      <c r="F45" s="55"/>
      <c r="G45" s="85" t="s">
        <v>4</v>
      </c>
    </row>
    <row r="46" spans="2:7" ht="15.75" thickBot="1">
      <c r="B46" s="82" t="s">
        <v>5</v>
      </c>
      <c r="C46" s="83"/>
      <c r="D46" s="83" t="s">
        <v>6</v>
      </c>
      <c r="E46" s="83"/>
      <c r="F46" s="87"/>
      <c r="G46" s="86"/>
    </row>
    <row r="47" spans="2:7">
      <c r="B47" s="62" t="s">
        <v>7</v>
      </c>
      <c r="C47" s="63"/>
      <c r="D47" s="63" t="s">
        <v>8</v>
      </c>
      <c r="E47" s="63"/>
      <c r="F47" s="88"/>
      <c r="G47" s="73">
        <v>2</v>
      </c>
    </row>
    <row r="48" spans="2:7">
      <c r="B48" s="62" t="s">
        <v>9</v>
      </c>
      <c r="C48" s="63"/>
      <c r="D48" s="63" t="s">
        <v>10</v>
      </c>
      <c r="E48" s="63"/>
      <c r="F48" s="88"/>
      <c r="G48" s="74"/>
    </row>
    <row r="49" spans="2:7">
      <c r="B49" s="89" t="s">
        <v>11</v>
      </c>
      <c r="C49" s="10" t="s">
        <v>12</v>
      </c>
      <c r="D49" s="63" t="s">
        <v>13</v>
      </c>
      <c r="E49" s="63"/>
      <c r="F49" s="88"/>
      <c r="G49" s="74"/>
    </row>
    <row r="50" spans="2:7">
      <c r="B50" s="89"/>
      <c r="C50" s="10" t="s">
        <v>14</v>
      </c>
      <c r="D50" s="63" t="s">
        <v>15</v>
      </c>
      <c r="E50" s="63"/>
      <c r="F50" s="88"/>
      <c r="G50" s="74"/>
    </row>
    <row r="51" spans="2:7">
      <c r="B51" s="89"/>
      <c r="C51" s="10" t="s">
        <v>16</v>
      </c>
      <c r="D51" s="63" t="s">
        <v>17</v>
      </c>
      <c r="E51" s="63"/>
      <c r="F51" s="88"/>
      <c r="G51" s="74"/>
    </row>
    <row r="52" spans="2:7">
      <c r="B52" s="89"/>
      <c r="C52" s="10" t="s">
        <v>18</v>
      </c>
      <c r="D52" s="64">
        <v>20</v>
      </c>
      <c r="E52" s="64"/>
      <c r="F52" s="65"/>
      <c r="G52" s="74"/>
    </row>
    <row r="53" spans="2:7">
      <c r="B53" s="62" t="s">
        <v>19</v>
      </c>
      <c r="C53" s="63"/>
      <c r="D53" s="64">
        <v>48</v>
      </c>
      <c r="E53" s="64"/>
      <c r="F53" s="65"/>
      <c r="G53" s="74"/>
    </row>
    <row r="54" spans="2:7">
      <c r="B54" s="62" t="s">
        <v>20</v>
      </c>
      <c r="C54" s="63"/>
      <c r="D54" s="64">
        <v>160</v>
      </c>
      <c r="E54" s="64"/>
      <c r="F54" s="65"/>
      <c r="G54" s="74"/>
    </row>
    <row r="55" spans="2:7">
      <c r="B55" s="62" t="s">
        <v>21</v>
      </c>
      <c r="C55" s="63"/>
      <c r="D55" s="63" t="s">
        <v>22</v>
      </c>
      <c r="E55" s="63"/>
      <c r="F55" s="88"/>
      <c r="G55" s="74"/>
    </row>
    <row r="56" spans="2:7">
      <c r="B56" s="36" t="s">
        <v>23</v>
      </c>
      <c r="C56" s="10" t="s">
        <v>69</v>
      </c>
      <c r="D56" s="64">
        <v>2</v>
      </c>
      <c r="E56" s="64"/>
      <c r="F56" s="65"/>
      <c r="G56" s="74"/>
    </row>
    <row r="57" spans="2:7" ht="15.75" thickBot="1">
      <c r="B57" s="66" t="s">
        <v>24</v>
      </c>
      <c r="C57" s="67"/>
      <c r="D57" s="68" t="s">
        <v>25</v>
      </c>
      <c r="E57" s="68"/>
      <c r="F57" s="69"/>
      <c r="G57" s="76"/>
    </row>
    <row r="58" spans="2:7" ht="15.75" thickBot="1"/>
    <row r="59" spans="2:7" ht="15.75" thickBot="1">
      <c r="B59" s="53" t="s">
        <v>26</v>
      </c>
      <c r="C59" s="54"/>
      <c r="D59" s="54"/>
      <c r="E59" s="54"/>
      <c r="F59" s="55"/>
      <c r="G59" s="73">
        <v>2</v>
      </c>
    </row>
    <row r="60" spans="2:7">
      <c r="B60" s="82" t="s">
        <v>5</v>
      </c>
      <c r="C60" s="83"/>
      <c r="D60" s="26" t="s">
        <v>6</v>
      </c>
      <c r="E60" s="26" t="s">
        <v>27</v>
      </c>
      <c r="F60" s="27" t="s">
        <v>28</v>
      </c>
      <c r="G60" s="74"/>
    </row>
    <row r="61" spans="2:7">
      <c r="B61" s="62" t="s">
        <v>29</v>
      </c>
      <c r="C61" s="63"/>
      <c r="D61" s="10" t="s">
        <v>30</v>
      </c>
      <c r="E61" s="10" t="s">
        <v>31</v>
      </c>
      <c r="F61" s="12" t="s">
        <v>32</v>
      </c>
      <c r="G61" s="74"/>
    </row>
    <row r="62" spans="2:7">
      <c r="B62" s="62" t="s">
        <v>33</v>
      </c>
      <c r="C62" s="63"/>
      <c r="D62" s="10" t="s">
        <v>11</v>
      </c>
      <c r="E62" s="10" t="s">
        <v>31</v>
      </c>
      <c r="F62" s="12" t="s">
        <v>32</v>
      </c>
      <c r="G62" s="74"/>
    </row>
    <row r="63" spans="2:7">
      <c r="B63" s="62" t="s">
        <v>34</v>
      </c>
      <c r="C63" s="63"/>
      <c r="D63" s="10" t="s">
        <v>35</v>
      </c>
      <c r="E63" s="11" t="s">
        <v>36</v>
      </c>
      <c r="F63" s="13" t="s">
        <v>36</v>
      </c>
      <c r="G63" s="74"/>
    </row>
    <row r="64" spans="2:7">
      <c r="B64" s="62" t="s">
        <v>37</v>
      </c>
      <c r="C64" s="63"/>
      <c r="D64" s="24" t="s">
        <v>35</v>
      </c>
      <c r="E64" s="24" t="s">
        <v>36</v>
      </c>
      <c r="F64" s="13"/>
      <c r="G64" s="74"/>
    </row>
    <row r="65" spans="2:7">
      <c r="B65" s="62" t="s">
        <v>38</v>
      </c>
      <c r="C65" s="63"/>
      <c r="D65" s="24" t="s">
        <v>35</v>
      </c>
      <c r="E65" s="24"/>
      <c r="F65" s="12"/>
      <c r="G65" s="74"/>
    </row>
    <row r="66" spans="2:7">
      <c r="B66" s="62" t="s">
        <v>39</v>
      </c>
      <c r="C66" s="63"/>
      <c r="D66" s="24" t="s">
        <v>35</v>
      </c>
      <c r="E66" s="24"/>
      <c r="F66" s="12"/>
      <c r="G66" s="74"/>
    </row>
    <row r="67" spans="2:7">
      <c r="B67" s="62" t="s">
        <v>40</v>
      </c>
      <c r="C67" s="63"/>
      <c r="D67" s="24">
        <v>1</v>
      </c>
      <c r="E67" s="24" t="s">
        <v>36</v>
      </c>
      <c r="F67" s="13" t="s">
        <v>41</v>
      </c>
      <c r="G67" s="74"/>
    </row>
    <row r="68" spans="2:7">
      <c r="B68" s="62" t="s">
        <v>42</v>
      </c>
      <c r="C68" s="63"/>
      <c r="D68" s="24" t="s">
        <v>35</v>
      </c>
      <c r="E68" s="24" t="s">
        <v>36</v>
      </c>
      <c r="F68" s="13"/>
      <c r="G68" s="74"/>
    </row>
    <row r="69" spans="2:7">
      <c r="B69" s="62" t="s">
        <v>43</v>
      </c>
      <c r="C69" s="63"/>
      <c r="D69" s="24" t="s">
        <v>35</v>
      </c>
      <c r="E69" s="24" t="s">
        <v>36</v>
      </c>
      <c r="F69" s="13" t="s">
        <v>36</v>
      </c>
      <c r="G69" s="74"/>
    </row>
    <row r="70" spans="2:7">
      <c r="B70" s="62" t="s">
        <v>44</v>
      </c>
      <c r="C70" s="63"/>
      <c r="D70" s="25" t="s">
        <v>35</v>
      </c>
      <c r="E70" s="24" t="s">
        <v>36</v>
      </c>
      <c r="F70" s="13" t="s">
        <v>36</v>
      </c>
      <c r="G70" s="74"/>
    </row>
    <row r="71" spans="2:7">
      <c r="B71" s="62" t="s">
        <v>45</v>
      </c>
      <c r="C71" s="63"/>
      <c r="D71" s="25" t="s">
        <v>35</v>
      </c>
      <c r="E71" s="24" t="s">
        <v>36</v>
      </c>
      <c r="F71" s="13" t="s">
        <v>36</v>
      </c>
      <c r="G71" s="74"/>
    </row>
    <row r="72" spans="2:7">
      <c r="B72" s="62" t="s">
        <v>46</v>
      </c>
      <c r="C72" s="63"/>
      <c r="D72" s="25" t="s">
        <v>35</v>
      </c>
      <c r="E72" s="24" t="s">
        <v>36</v>
      </c>
      <c r="F72" s="13" t="s">
        <v>36</v>
      </c>
      <c r="G72" s="74"/>
    </row>
    <row r="73" spans="2:7">
      <c r="B73" s="62" t="s">
        <v>47</v>
      </c>
      <c r="C73" s="63"/>
      <c r="D73" s="25" t="s">
        <v>48</v>
      </c>
      <c r="E73" s="24" t="s">
        <v>36</v>
      </c>
      <c r="F73" s="13" t="s">
        <v>36</v>
      </c>
      <c r="G73" s="74"/>
    </row>
    <row r="74" spans="2:7">
      <c r="B74" s="62" t="s">
        <v>49</v>
      </c>
      <c r="C74" s="63"/>
      <c r="D74" s="24" t="s">
        <v>35</v>
      </c>
      <c r="E74" s="24" t="s">
        <v>36</v>
      </c>
      <c r="F74" s="13" t="s">
        <v>36</v>
      </c>
      <c r="G74" s="74"/>
    </row>
    <row r="75" spans="2:7">
      <c r="B75" s="62" t="s">
        <v>50</v>
      </c>
      <c r="C75" s="63"/>
      <c r="D75" s="24">
        <v>1</v>
      </c>
      <c r="E75" s="24" t="s">
        <v>36</v>
      </c>
      <c r="F75" s="13" t="s">
        <v>36</v>
      </c>
      <c r="G75" s="74"/>
    </row>
    <row r="76" spans="2:7" ht="15.75" thickBot="1">
      <c r="B76" s="66" t="s">
        <v>51</v>
      </c>
      <c r="C76" s="67"/>
      <c r="D76" s="28" t="s">
        <v>52</v>
      </c>
      <c r="E76" s="28"/>
      <c r="F76" s="14"/>
      <c r="G76" s="76"/>
    </row>
    <row r="77" spans="2:7" ht="15.75" thickBot="1">
      <c r="B77" s="20"/>
      <c r="C77" s="20"/>
      <c r="D77" s="21"/>
      <c r="E77" s="21"/>
      <c r="F77" s="22"/>
      <c r="G77" s="23"/>
    </row>
    <row r="78" spans="2:7">
      <c r="B78" s="70" t="s">
        <v>53</v>
      </c>
      <c r="C78" s="71"/>
      <c r="D78" s="71"/>
      <c r="E78" s="71"/>
      <c r="F78" s="72"/>
      <c r="G78" s="73">
        <v>2</v>
      </c>
    </row>
    <row r="79" spans="2:7" hidden="1">
      <c r="B79" s="77"/>
      <c r="C79" s="78"/>
      <c r="D79" s="24"/>
      <c r="E79" s="24"/>
      <c r="F79" s="13"/>
      <c r="G79" s="74"/>
    </row>
    <row r="80" spans="2:7" hidden="1">
      <c r="B80" s="79"/>
      <c r="C80" s="16"/>
      <c r="D80" s="17"/>
      <c r="E80" s="17"/>
      <c r="F80" s="39"/>
      <c r="G80" s="74"/>
    </row>
    <row r="81" spans="2:7" hidden="1">
      <c r="B81" s="79"/>
      <c r="C81" s="17"/>
      <c r="D81" s="19"/>
      <c r="E81" s="17"/>
      <c r="F81" s="39"/>
      <c r="G81" s="74"/>
    </row>
    <row r="82" spans="2:7">
      <c r="B82" s="29" t="s">
        <v>64</v>
      </c>
      <c r="C82" s="11" t="s">
        <v>70</v>
      </c>
      <c r="D82" s="11" t="str">
        <f>IF(B82="PS Redundancy Board","I/O Board Outputs - NO"," ")</f>
        <v>I/O Board Outputs - NO</v>
      </c>
      <c r="E82" s="11" t="str">
        <f>IF(B82="PS Redundancy Board","Sensor Address -1"," ")</f>
        <v>Sensor Address -1</v>
      </c>
      <c r="F82" s="13" t="s">
        <v>66</v>
      </c>
      <c r="G82" s="74"/>
    </row>
    <row r="83" spans="2:7">
      <c r="B83" s="40" t="s">
        <v>64</v>
      </c>
      <c r="C83" s="11" t="s">
        <v>70</v>
      </c>
      <c r="D83" s="11" t="str">
        <f>IF(B83="PS Redundancy Board","I/O Board Outputs - NO"," ")</f>
        <v>I/O Board Outputs - NO</v>
      </c>
      <c r="E83" s="11" t="str">
        <f>IF(B83="PS Redundancy Board","Sensor Address -1"," ")</f>
        <v>Sensor Address -1</v>
      </c>
      <c r="F83" s="13" t="s">
        <v>71</v>
      </c>
      <c r="G83" s="74"/>
    </row>
    <row r="84" spans="2:7">
      <c r="B84" s="36" t="s">
        <v>72</v>
      </c>
      <c r="C84" s="10" t="s">
        <v>73</v>
      </c>
      <c r="D84" s="10" t="s">
        <v>74</v>
      </c>
      <c r="E84" s="10" t="s">
        <v>75</v>
      </c>
      <c r="F84" s="12"/>
      <c r="G84" s="75"/>
    </row>
    <row r="85" spans="2:7">
      <c r="B85" s="36" t="s">
        <v>76</v>
      </c>
      <c r="C85" s="10" t="s">
        <v>77</v>
      </c>
      <c r="D85" s="10" t="s">
        <v>74</v>
      </c>
      <c r="E85" s="10" t="s">
        <v>78</v>
      </c>
      <c r="F85" s="12"/>
      <c r="G85" s="75"/>
    </row>
    <row r="86" spans="2:7">
      <c r="B86" s="37" t="s">
        <v>79</v>
      </c>
      <c r="C86" s="38" t="s">
        <v>47</v>
      </c>
      <c r="D86" s="10" t="s">
        <v>74</v>
      </c>
      <c r="E86" s="10" t="s">
        <v>75</v>
      </c>
      <c r="F86" s="12"/>
      <c r="G86" s="75"/>
    </row>
    <row r="87" spans="2:7" ht="15.75" thickBot="1">
      <c r="B87" s="80" t="s">
        <v>67</v>
      </c>
      <c r="C87" s="81"/>
      <c r="D87" s="9"/>
      <c r="E87" s="9"/>
      <c r="F87" s="34"/>
      <c r="G87" s="76"/>
    </row>
    <row r="88" spans="2:7" ht="15.75" thickBot="1">
      <c r="C88" s="31"/>
      <c r="D88" s="31"/>
      <c r="E88" s="32"/>
      <c r="F88" s="33"/>
      <c r="G88" s="15"/>
    </row>
    <row r="89" spans="2:7" ht="15.75" thickBot="1">
      <c r="B89" s="53" t="s">
        <v>80</v>
      </c>
      <c r="C89" s="54"/>
      <c r="D89" s="54"/>
      <c r="E89" s="54"/>
      <c r="F89" s="55"/>
      <c r="G89" s="56" t="s">
        <v>81</v>
      </c>
    </row>
    <row r="90" spans="2:7">
      <c r="B90" s="59" t="s">
        <v>82</v>
      </c>
      <c r="C90" s="60"/>
      <c r="D90" s="60"/>
      <c r="E90" s="60" t="s">
        <v>83</v>
      </c>
      <c r="F90" s="61"/>
      <c r="G90" s="57"/>
    </row>
    <row r="91" spans="2:7">
      <c r="B91" s="62" t="s">
        <v>84</v>
      </c>
      <c r="C91" s="63"/>
      <c r="D91" s="63"/>
      <c r="E91" s="64" t="s">
        <v>85</v>
      </c>
      <c r="F91" s="65"/>
      <c r="G91" s="57"/>
    </row>
    <row r="92" spans="2:7" ht="15.75" thickBot="1">
      <c r="B92" s="66" t="s">
        <v>86</v>
      </c>
      <c r="C92" s="67"/>
      <c r="D92" s="67"/>
      <c r="E92" s="68" t="s">
        <v>87</v>
      </c>
      <c r="F92" s="69"/>
      <c r="G92" s="58"/>
    </row>
    <row r="93" spans="2:7">
      <c r="C93" s="31"/>
      <c r="D93" s="31"/>
      <c r="E93" s="32"/>
      <c r="F93" s="33"/>
      <c r="G93" s="15"/>
    </row>
    <row r="94" spans="2:7" ht="15.75" thickBot="1"/>
    <row r="95" spans="2:7">
      <c r="B95" s="7" t="s">
        <v>88</v>
      </c>
      <c r="C95" s="8"/>
      <c r="D95" s="8"/>
      <c r="E95" s="8"/>
      <c r="F95" s="8"/>
      <c r="G95" s="1"/>
    </row>
    <row r="96" spans="2:7">
      <c r="B96" s="3"/>
      <c r="G96" s="2"/>
    </row>
    <row r="97" spans="2:7">
      <c r="B97" s="35" t="s">
        <v>89</v>
      </c>
      <c r="G97" s="2"/>
    </row>
    <row r="98" spans="2:7">
      <c r="B98" s="3" t="s">
        <v>90</v>
      </c>
      <c r="E98" t="s">
        <v>91</v>
      </c>
      <c r="G98" s="2"/>
    </row>
    <row r="99" spans="2:7">
      <c r="B99" s="3" t="s">
        <v>92</v>
      </c>
      <c r="E99" t="s">
        <v>93</v>
      </c>
      <c r="G99" s="2"/>
    </row>
    <row r="100" spans="2:7">
      <c r="B100" s="3" t="s">
        <v>94</v>
      </c>
      <c r="E100" t="s">
        <v>95</v>
      </c>
      <c r="G100" s="2"/>
    </row>
    <row r="101" spans="2:7">
      <c r="B101" s="3" t="s">
        <v>96</v>
      </c>
      <c r="E101" t="s">
        <v>97</v>
      </c>
      <c r="G101" s="2"/>
    </row>
    <row r="102" spans="2:7">
      <c r="B102" s="3" t="s">
        <v>98</v>
      </c>
      <c r="E102" t="s">
        <v>99</v>
      </c>
      <c r="G102" s="2"/>
    </row>
    <row r="103" spans="2:7">
      <c r="B103" s="3" t="s">
        <v>100</v>
      </c>
      <c r="E103" t="s">
        <v>101</v>
      </c>
      <c r="G103" s="2"/>
    </row>
    <row r="104" spans="2:7">
      <c r="B104" s="3"/>
      <c r="G104" s="2"/>
    </row>
    <row r="105" spans="2:7">
      <c r="B105" s="35" t="s">
        <v>102</v>
      </c>
      <c r="G105" s="2"/>
    </row>
    <row r="106" spans="2:7">
      <c r="B106" s="3" t="s">
        <v>103</v>
      </c>
      <c r="E106" t="s">
        <v>104</v>
      </c>
      <c r="G106" s="2"/>
    </row>
    <row r="107" spans="2:7">
      <c r="B107" s="3" t="s">
        <v>94</v>
      </c>
      <c r="E107" t="s">
        <v>95</v>
      </c>
      <c r="G107" s="2"/>
    </row>
    <row r="108" spans="2:7">
      <c r="B108" s="3" t="s">
        <v>96</v>
      </c>
      <c r="E108" t="s">
        <v>97</v>
      </c>
      <c r="G108" s="2"/>
    </row>
    <row r="109" spans="2:7">
      <c r="B109" s="3" t="s">
        <v>98</v>
      </c>
      <c r="E109" t="s">
        <v>99</v>
      </c>
      <c r="G109" s="2"/>
    </row>
    <row r="110" spans="2:7">
      <c r="B110" s="3" t="s">
        <v>105</v>
      </c>
      <c r="E110" t="s">
        <v>106</v>
      </c>
      <c r="G110" s="2"/>
    </row>
    <row r="111" spans="2:7">
      <c r="B111" s="3" t="s">
        <v>100</v>
      </c>
      <c r="E111" t="s">
        <v>101</v>
      </c>
      <c r="G111" s="2"/>
    </row>
    <row r="112" spans="2:7">
      <c r="B112" s="3"/>
      <c r="G112" s="2"/>
    </row>
    <row r="113" spans="2:7">
      <c r="B113" s="35" t="s">
        <v>107</v>
      </c>
      <c r="G113" s="2"/>
    </row>
    <row r="114" spans="2:7">
      <c r="B114" s="3" t="s">
        <v>108</v>
      </c>
      <c r="E114" t="s">
        <v>109</v>
      </c>
      <c r="G114" s="2"/>
    </row>
    <row r="115" spans="2:7">
      <c r="B115" s="3" t="s">
        <v>110</v>
      </c>
      <c r="E115" t="s">
        <v>111</v>
      </c>
      <c r="G115" s="2"/>
    </row>
    <row r="116" spans="2:7">
      <c r="B116" s="3" t="s">
        <v>112</v>
      </c>
      <c r="E116" t="s">
        <v>113</v>
      </c>
      <c r="G116" s="2"/>
    </row>
    <row r="117" spans="2:7">
      <c r="B117" s="3" t="s">
        <v>114</v>
      </c>
      <c r="E117" t="s">
        <v>115</v>
      </c>
      <c r="G117" s="2"/>
    </row>
    <row r="118" spans="2:7">
      <c r="B118" s="3" t="s">
        <v>116</v>
      </c>
      <c r="E118" t="s">
        <v>117</v>
      </c>
      <c r="G118" s="2"/>
    </row>
    <row r="119" spans="2:7">
      <c r="B119" s="3" t="s">
        <v>118</v>
      </c>
      <c r="E119" t="s">
        <v>119</v>
      </c>
      <c r="G119" s="2"/>
    </row>
    <row r="120" spans="2:7" ht="15.75" thickBot="1">
      <c r="B120" s="4"/>
      <c r="C120" s="5"/>
      <c r="D120" s="5"/>
      <c r="E120" s="5"/>
      <c r="F120" s="5"/>
      <c r="G120" s="6"/>
    </row>
    <row r="122" spans="2:7">
      <c r="B122" t="s">
        <v>120</v>
      </c>
    </row>
  </sheetData>
  <mergeCells count="106">
    <mergeCell ref="C1:F1"/>
    <mergeCell ref="B2:F2"/>
    <mergeCell ref="G2:G3"/>
    <mergeCell ref="B3:C3"/>
    <mergeCell ref="D3:F3"/>
    <mergeCell ref="B4:C4"/>
    <mergeCell ref="D4:F4"/>
    <mergeCell ref="G4:G14"/>
    <mergeCell ref="B5:C5"/>
    <mergeCell ref="D5:F5"/>
    <mergeCell ref="B11:C11"/>
    <mergeCell ref="D11:F11"/>
    <mergeCell ref="B12:C12"/>
    <mergeCell ref="D12:F12"/>
    <mergeCell ref="B13:C13"/>
    <mergeCell ref="D13:F13"/>
    <mergeCell ref="B6:B9"/>
    <mergeCell ref="D6:F6"/>
    <mergeCell ref="D7:F7"/>
    <mergeCell ref="D8:F8"/>
    <mergeCell ref="D9:F9"/>
    <mergeCell ref="B10:C10"/>
    <mergeCell ref="D10:F10"/>
    <mergeCell ref="B14:C14"/>
    <mergeCell ref="B43:C43"/>
    <mergeCell ref="G39:G43"/>
    <mergeCell ref="G37:G38"/>
    <mergeCell ref="B35:G35"/>
    <mergeCell ref="D14:F14"/>
    <mergeCell ref="B16:F16"/>
    <mergeCell ref="G16:G33"/>
    <mergeCell ref="B17:C17"/>
    <mergeCell ref="B18:C18"/>
    <mergeCell ref="B19:C19"/>
    <mergeCell ref="B20:C20"/>
    <mergeCell ref="B21:C21"/>
    <mergeCell ref="B22:C22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27:C27"/>
    <mergeCell ref="B28:C28"/>
    <mergeCell ref="B36:C36"/>
    <mergeCell ref="B37:B38"/>
    <mergeCell ref="B42:C42"/>
    <mergeCell ref="B45:F45"/>
    <mergeCell ref="G45:G46"/>
    <mergeCell ref="B46:C46"/>
    <mergeCell ref="D46:F46"/>
    <mergeCell ref="B53:C53"/>
    <mergeCell ref="D53:F53"/>
    <mergeCell ref="B54:C54"/>
    <mergeCell ref="D54:F54"/>
    <mergeCell ref="B55:C55"/>
    <mergeCell ref="D55:F55"/>
    <mergeCell ref="B47:C47"/>
    <mergeCell ref="D47:F47"/>
    <mergeCell ref="G47:G57"/>
    <mergeCell ref="B48:C48"/>
    <mergeCell ref="D48:F48"/>
    <mergeCell ref="B49:B52"/>
    <mergeCell ref="D49:F49"/>
    <mergeCell ref="D50:F50"/>
    <mergeCell ref="D51:F51"/>
    <mergeCell ref="D52:F52"/>
    <mergeCell ref="D56:F56"/>
    <mergeCell ref="B57:C57"/>
    <mergeCell ref="D57:F57"/>
    <mergeCell ref="B59:F59"/>
    <mergeCell ref="G59:G76"/>
    <mergeCell ref="B60:C60"/>
    <mergeCell ref="B61:C61"/>
    <mergeCell ref="B62:C62"/>
    <mergeCell ref="B63:C63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89:F89"/>
    <mergeCell ref="G89:G92"/>
    <mergeCell ref="B90:D90"/>
    <mergeCell ref="E90:F90"/>
    <mergeCell ref="B91:D91"/>
    <mergeCell ref="E91:F91"/>
    <mergeCell ref="B92:D92"/>
    <mergeCell ref="E92:F92"/>
    <mergeCell ref="B76:C76"/>
    <mergeCell ref="B78:F78"/>
    <mergeCell ref="G78:G87"/>
    <mergeCell ref="B79:C79"/>
    <mergeCell ref="B80:B81"/>
    <mergeCell ref="B87:C87"/>
  </mergeCells>
  <dataValidations count="39">
    <dataValidation type="list" allowBlank="1" showInputMessage="1" showErrorMessage="1" sqref="E37" xr:uid="{8231CAFA-FE8E-4803-85AA-923A806AA7A0}">
      <formula1>"',1 Hour,2 Hour,3 Hour, 4 Hour,5 Hour, 12 Hour, 24 Hour"</formula1>
    </dataValidation>
    <dataValidation type="list" allowBlank="1" showInputMessage="1" showErrorMessage="1" sqref="F21 F64" xr:uid="{63BE652C-D8A1-49E7-8CA0-64F30179F6CC}">
      <formula1>"?, IN SIGN - YES, IN SIGN - NO"</formula1>
    </dataValidation>
    <dataValidation type="list" errorStyle="warning" allowBlank="1" showInputMessage="1" showErrorMessage="1" sqref="D25 D68" xr:uid="{98B04550-26B4-4358-BA14-88CB9A8098B2}">
      <formula1>"?,NO,1,2,3,4,5,6,7,8,9,10"</formula1>
    </dataValidation>
    <dataValidation type="list" allowBlank="1" showInputMessage="1" showErrorMessage="1" sqref="B39:B41 B82:B83" xr:uid="{6893652E-CA0C-40E3-94E6-D3A78F339F10}">
      <formula1>"', ?, PS Redundancy Board"</formula1>
    </dataValidation>
    <dataValidation type="list" errorStyle="warning" allowBlank="1" showInputMessage="1" sqref="C39:C40 C82:C83" xr:uid="{18061AB8-AC1B-4FA0-9173-12ABE4E631C7}">
      <formula1>"', Module Output - ?"</formula1>
    </dataValidation>
    <dataValidation type="list" allowBlank="1" showInputMessage="1" showErrorMessage="1" sqref="F22:F23 F65:F66" xr:uid="{C7426AF5-55CC-4E8B-B792-DD517CEA364C}">
      <formula1>"', Isolation Boards in Sign - Yes, Isolation Boards in Sign - No"</formula1>
    </dataValidation>
    <dataValidation type="list" errorStyle="warning" allowBlank="1" showInputMessage="1" showErrorMessage="1" sqref="D22:D23 D65:D66" xr:uid="{2AF4453A-3C92-458B-B6C2-E65925176B93}">
      <formula1>"YES, NO"</formula1>
    </dataValidation>
    <dataValidation type="list" allowBlank="1" showInputMessage="1" showErrorMessage="1" sqref="B37:B38 B80:B81" xr:uid="{DF8E03AD-601A-4822-A03D-442368A8A80A}">
      <formula1>"',UPS"</formula1>
    </dataValidation>
    <dataValidation type="list" allowBlank="1" showInputMessage="1" sqref="D38 D81" xr:uid="{72020C74-438D-474C-AB87-348BA6923886}">
      <formula1>"',Percent - 50%, Watts - 1800, Watts - 1100, Watts - 650"</formula1>
    </dataValidation>
    <dataValidation type="list" allowBlank="1" showInputMessage="1" sqref="D37 D80" xr:uid="{9B3C7AA7-BD31-4575-98D0-F523187D9AD2}">
      <formula1>"', 'By Brightness %, By Power"</formula1>
    </dataValidation>
    <dataValidation type="list" errorStyle="warning" allowBlank="1" showInputMessage="1" showErrorMessage="1" sqref="C37 C80" xr:uid="{7A653251-3EEC-4DA6-92E8-55E939409CD0}">
      <formula1>"',ALPHA FXM SERIES,TRIPPLITE,Generic UPS"</formula1>
    </dataValidation>
    <dataValidation type="list" allowBlank="1" showInputMessage="1" sqref="C38 C81" xr:uid="{C4A75E25-01E4-4A59-B983-897A1E272AF1}">
      <formula1>"',Control equipment,Entire display"</formula1>
    </dataValidation>
    <dataValidation type="list" allowBlank="1" showInputMessage="1" showErrorMessage="1" sqref="E80" xr:uid="{09EB9DC9-8803-4369-9BFB-AE1BBC376BBB}">
      <formula1>"',1 Hour,2 Hour,3 Hour, 4 Hour,5 Hour"</formula1>
    </dataValidation>
    <dataValidation type="list" allowBlank="1" showInputMessage="1" showErrorMessage="1" sqref="E38 E81" xr:uid="{2F7462E8-AA35-4AD7-9BDE-11F17B2126B5}">
      <formula1>"', Serial,Ethernet"</formula1>
    </dataValidation>
    <dataValidation type="list" allowBlank="1" showInputMessage="1" showErrorMessage="1" sqref="F37 F80" xr:uid="{2F21DE3B-5C97-4F9D-A6B6-B81AA060AAC4}">
      <formula1>"', Auxiliary, Default IP, Specify IP"</formula1>
    </dataValidation>
    <dataValidation type="list" errorStyle="warning" allowBlank="1" showInputMessage="1" showErrorMessage="1" sqref="D14:F14 D57:F57" xr:uid="{FA81D270-929C-4436-A51E-AFE6F1C4D804}">
      <formula1>"ROWS,BAYS"</formula1>
    </dataValidation>
    <dataValidation type="list" errorStyle="warning" allowBlank="1" showInputMessage="1" showErrorMessage="1" sqref="D33:D34 D76:D77" xr:uid="{F502FEF3-3A8D-43D2-A7B8-CB9ADF38A422}">
      <formula1>"?,Gen IV, PS Redundancy Board, Eltek Power on the Ground"</formula1>
    </dataValidation>
    <dataValidation type="list" allowBlank="1" showInputMessage="1" showErrorMessage="1" sqref="E31 E74" xr:uid="{A8A31B0F-781F-4D61-A29C-005870A4B537}">
      <formula1>"Alternate, Synchronize"</formula1>
    </dataValidation>
    <dataValidation type="list" allowBlank="1" showInputMessage="1" showErrorMessage="1" sqref="F24 F67" xr:uid="{AF63541A-BC97-472F-AB5F-3E1488539B96}">
      <formula1>"?, CONNECT TO MODULE - YES, CONNECT TO MODULE - NO"</formula1>
    </dataValidation>
    <dataValidation type="list" errorStyle="warning" allowBlank="1" showInputMessage="1" showErrorMessage="1" sqref="F25 F68" xr:uid="{63D2F753-5279-4318-A75F-AFDAA6A501B0}">
      <formula1>"'--,CAN,I/O"</formula1>
    </dataValidation>
    <dataValidation type="list" errorStyle="warning" allowBlank="1" showInputMessage="1" showErrorMessage="1" sqref="D32 D75" xr:uid="{AAFC57FD-F2BD-456B-9B21-3D2F08562FEE}">
      <formula1>"?,NO,1,2"</formula1>
    </dataValidation>
    <dataValidation type="list" errorStyle="warning" allowBlank="1" showInputMessage="1" showErrorMessage="1" sqref="D21 D64" xr:uid="{0C5B7076-16C2-455B-AE9A-CF33040CDCFD}">
      <formula1>"NO,1,2,3,4,5,6,7,8"</formula1>
    </dataValidation>
    <dataValidation type="list" errorStyle="warning" allowBlank="1" showInputMessage="1" showErrorMessage="1" sqref="D26 D69" xr:uid="{DB829EB4-4F40-4B11-AE5D-C85B407FD905}">
      <formula1>"NO,1,2,3,4,5,6,7,8,9,10"</formula1>
    </dataValidation>
    <dataValidation type="list" allowBlank="1" showInputMessage="1" showErrorMessage="1" sqref="B43:C43 B87:C87" xr:uid="{4B82AEE2-1D08-4A47-A5E9-06E1AF70361E}">
      <formula1>"MINI DC I/O 6,'"</formula1>
    </dataValidation>
    <dataValidation type="list" allowBlank="1" showInputMessage="1" showErrorMessage="1" sqref="B42:C42" xr:uid="{59F6FC63-28AF-4B3E-9547-81FF197142D8}">
      <formula1>"MINI DC I/O 5,'"</formula1>
    </dataValidation>
    <dataValidation type="list" allowBlank="1" showInputMessage="1" showErrorMessage="1" sqref="C41" xr:uid="{60865628-34B0-4F48-86A2-6A4E6D5CC90A}">
      <formula1>"MINI DC I/O 4,'"</formula1>
    </dataValidation>
    <dataValidation type="list" errorStyle="warning" allowBlank="1" showInputMessage="1" showErrorMessage="1" sqref="D27:D29 D70:D72" xr:uid="{854DE1F4-34B8-4B50-B847-86C980CB598A}">
      <formula1>"YES,NO"</formula1>
    </dataValidation>
    <dataValidation type="list" allowBlank="1" showInputMessage="1" showErrorMessage="1" sqref="D30 D73" xr:uid="{7F5F8AC5-D572-4282-960B-653C03888E2F}">
      <formula1>"YES,NO"</formula1>
    </dataValidation>
    <dataValidation type="list" allowBlank="1" showInputMessage="1" showErrorMessage="1" sqref="D24 D67" xr:uid="{BCB3A8F5-BEB8-40C9-8596-9A09FA50ED28}">
      <formula1>"0,1"</formula1>
    </dataValidation>
    <dataValidation type="list" allowBlank="1" showInputMessage="1" showErrorMessage="1" sqref="D31 D74" xr:uid="{C86EA17B-F6B6-4996-BE7B-2EB0B97A81D3}">
      <formula1>"0,1,2, YES, NO"</formula1>
    </dataValidation>
    <dataValidation type="list" errorStyle="warning" allowBlank="1" showInputMessage="1" showErrorMessage="1" sqref="B36:C36 B79:C79" xr:uid="{A3EF69FB-3FD6-4E4F-A1BD-E7D81DD7E46C}">
      <formula1>"--,DOOR SWITCH 2 (TC),'"</formula1>
    </dataValidation>
    <dataValidation type="list" allowBlank="1" showInputMessage="1" showErrorMessage="1" sqref="O35 O78" xr:uid="{617A17B0-9E6E-4A98-BB59-C1F35361C4B5}">
      <formula1>"DOOR SWITCH 2 (TC), "</formula1>
    </dataValidation>
    <dataValidation type="list" allowBlank="1" showInputMessage="1" showErrorMessage="1" sqref="D7:F7 D50:F50" xr:uid="{9E6016A3-1EC7-4200-A31E-40C001C3F013}">
      <formula1>"GEN 4 (24 VOLT BUS), ANTAIOS (DVX)"</formula1>
    </dataValidation>
    <dataValidation type="list" allowBlank="1" showInputMessage="1" showErrorMessage="1" sqref="D12:F12 D55:F55" xr:uid="{D169907A-8BD0-4AE0-B095-012684D5745A}">
      <formula1>"FULL MATRIX,LINE MATRIX"</formula1>
    </dataValidation>
    <dataValidation type="list" errorStyle="warning" allowBlank="1" showInputMessage="1" showErrorMessage="1" sqref="D9:F9 D52:F52" xr:uid="{FE20E243-6D38-4C53-954E-367D0FF38CB6}">
      <formula1>"20,34,46,66"</formula1>
    </dataValidation>
    <dataValidation type="list" errorStyle="warning" allowBlank="1" showInputMessage="1" showErrorMessage="1" sqref="D8:F8 D51:F51" xr:uid="{654214DF-C1CD-4642-B7FF-8067160E61A1}">
      <formula1>"7X5,9X5,9X15,16X16,24X16, 18X18"</formula1>
    </dataValidation>
    <dataValidation type="list" errorStyle="warning" allowBlank="1" showInputMessage="1" showErrorMessage="1" sqref="D6:F6 D49:F49" xr:uid="{0C649C74-876C-40F3-AF27-3042A4E0C865}">
      <formula1>"FULL COLOR, MONOCHROME, Red-Green"</formula1>
    </dataValidation>
    <dataValidation type="list" allowBlank="1" showInputMessage="1" showErrorMessage="1" sqref="D5:F5 D48:F48" xr:uid="{FF7FCA74-B27E-4B9A-A36E-AE31FF40E658}">
      <formula1>"FRONT,WALK-IN,REAR"</formula1>
    </dataValidation>
    <dataValidation type="list" allowBlank="1" showInputMessage="1" showErrorMessage="1" sqref="D4:F4 D47:F47" xr:uid="{C50DB294-706A-4878-BB94-21C4700674E9}">
      <formula1>"VF,VM,VX, DB-5000"</formula1>
    </dataValidation>
  </dataValidations>
  <pageMargins left="0.7" right="0.7" top="0.75" bottom="0.75" header="0.3" footer="0.3"/>
  <pageSetup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21"/>
  <sheetViews>
    <sheetView topLeftCell="A56" workbookViewId="0">
      <selection activeCell="B45" sqref="B45:F45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4" width="24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>
      <c r="B1" t="s">
        <v>0</v>
      </c>
      <c r="C1" s="99" t="s">
        <v>121</v>
      </c>
      <c r="D1" s="99"/>
      <c r="E1" s="99"/>
      <c r="F1" s="99"/>
      <c r="G1" s="15" t="s">
        <v>122</v>
      </c>
    </row>
    <row r="2" spans="2:7" ht="31.5" customHeight="1" thickBot="1">
      <c r="B2" s="84" t="s">
        <v>3</v>
      </c>
      <c r="C2" s="54"/>
      <c r="D2" s="54"/>
      <c r="E2" s="54"/>
      <c r="F2" s="55"/>
      <c r="G2" s="85" t="s">
        <v>4</v>
      </c>
    </row>
    <row r="3" spans="2:7" ht="15.75" thickBot="1">
      <c r="B3" s="82" t="s">
        <v>5</v>
      </c>
      <c r="C3" s="83"/>
      <c r="D3" s="83" t="s">
        <v>6</v>
      </c>
      <c r="E3" s="83"/>
      <c r="F3" s="87"/>
      <c r="G3" s="86"/>
    </row>
    <row r="4" spans="2:7">
      <c r="B4" s="62" t="s">
        <v>7</v>
      </c>
      <c r="C4" s="63"/>
      <c r="D4" s="63" t="s">
        <v>8</v>
      </c>
      <c r="E4" s="63"/>
      <c r="F4" s="88"/>
      <c r="G4" s="73">
        <v>1</v>
      </c>
    </row>
    <row r="5" spans="2:7">
      <c r="B5" s="62" t="s">
        <v>9</v>
      </c>
      <c r="C5" s="63"/>
      <c r="D5" s="63" t="s">
        <v>10</v>
      </c>
      <c r="E5" s="63"/>
      <c r="F5" s="88"/>
      <c r="G5" s="74"/>
    </row>
    <row r="6" spans="2:7">
      <c r="B6" s="89" t="s">
        <v>11</v>
      </c>
      <c r="C6" s="10" t="s">
        <v>12</v>
      </c>
      <c r="D6" s="63" t="s">
        <v>13</v>
      </c>
      <c r="E6" s="63"/>
      <c r="F6" s="88"/>
      <c r="G6" s="74"/>
    </row>
    <row r="7" spans="2:7">
      <c r="B7" s="89"/>
      <c r="C7" s="10" t="s">
        <v>14</v>
      </c>
      <c r="D7" s="63" t="s">
        <v>15</v>
      </c>
      <c r="E7" s="63"/>
      <c r="F7" s="88"/>
      <c r="G7" s="74"/>
    </row>
    <row r="8" spans="2:7">
      <c r="B8" s="89"/>
      <c r="C8" s="10" t="s">
        <v>16</v>
      </c>
      <c r="D8" s="63" t="s">
        <v>17</v>
      </c>
      <c r="E8" s="63"/>
      <c r="F8" s="88"/>
      <c r="G8" s="74"/>
    </row>
    <row r="9" spans="2:7">
      <c r="B9" s="89"/>
      <c r="C9" s="10" t="s">
        <v>18</v>
      </c>
      <c r="D9" s="64">
        <v>20</v>
      </c>
      <c r="E9" s="64"/>
      <c r="F9" s="65"/>
      <c r="G9" s="74"/>
    </row>
    <row r="10" spans="2:7">
      <c r="B10" s="62" t="s">
        <v>19</v>
      </c>
      <c r="C10" s="63"/>
      <c r="D10" s="64">
        <v>24</v>
      </c>
      <c r="E10" s="64"/>
      <c r="F10" s="65"/>
      <c r="G10" s="74"/>
    </row>
    <row r="11" spans="2:7">
      <c r="B11" s="62" t="s">
        <v>20</v>
      </c>
      <c r="C11" s="63"/>
      <c r="D11" s="64">
        <v>384</v>
      </c>
      <c r="E11" s="64"/>
      <c r="F11" s="65"/>
      <c r="G11" s="74"/>
    </row>
    <row r="12" spans="2:7">
      <c r="B12" s="62" t="s">
        <v>21</v>
      </c>
      <c r="C12" s="63"/>
      <c r="D12" s="63" t="s">
        <v>22</v>
      </c>
      <c r="E12" s="63"/>
      <c r="F12" s="88"/>
      <c r="G12" s="74"/>
    </row>
    <row r="13" spans="2:7">
      <c r="B13" s="62" t="s">
        <v>23</v>
      </c>
      <c r="C13" s="63"/>
      <c r="D13" s="64">
        <v>1</v>
      </c>
      <c r="E13" s="64"/>
      <c r="F13" s="65"/>
      <c r="G13" s="74"/>
    </row>
    <row r="14" spans="2:7" ht="15.75" thickBot="1">
      <c r="B14" s="66" t="s">
        <v>24</v>
      </c>
      <c r="C14" s="67"/>
      <c r="D14" s="68" t="s">
        <v>25</v>
      </c>
      <c r="E14" s="68"/>
      <c r="F14" s="69"/>
      <c r="G14" s="76"/>
    </row>
    <row r="15" spans="2:7" ht="15.75" thickBot="1"/>
    <row r="16" spans="2:7" ht="15.75" thickBot="1">
      <c r="B16" s="53" t="s">
        <v>26</v>
      </c>
      <c r="C16" s="54"/>
      <c r="D16" s="54"/>
      <c r="E16" s="54"/>
      <c r="F16" s="55"/>
      <c r="G16" s="73">
        <v>1</v>
      </c>
    </row>
    <row r="17" spans="2:7">
      <c r="B17" s="82" t="s">
        <v>5</v>
      </c>
      <c r="C17" s="83"/>
      <c r="D17" s="26" t="s">
        <v>6</v>
      </c>
      <c r="E17" s="26" t="s">
        <v>27</v>
      </c>
      <c r="F17" s="27" t="s">
        <v>28</v>
      </c>
      <c r="G17" s="74"/>
    </row>
    <row r="18" spans="2:7">
      <c r="B18" s="62" t="s">
        <v>29</v>
      </c>
      <c r="C18" s="63"/>
      <c r="D18" s="10" t="s">
        <v>30</v>
      </c>
      <c r="E18" s="10" t="s">
        <v>31</v>
      </c>
      <c r="F18" s="12" t="s">
        <v>32</v>
      </c>
      <c r="G18" s="74"/>
    </row>
    <row r="19" spans="2:7">
      <c r="B19" s="62" t="s">
        <v>33</v>
      </c>
      <c r="C19" s="63"/>
      <c r="D19" s="10" t="s">
        <v>11</v>
      </c>
      <c r="E19" s="10" t="s">
        <v>31</v>
      </c>
      <c r="F19" s="12" t="s">
        <v>32</v>
      </c>
      <c r="G19" s="74"/>
    </row>
    <row r="20" spans="2:7">
      <c r="B20" s="62" t="s">
        <v>34</v>
      </c>
      <c r="C20" s="63"/>
      <c r="D20" s="10" t="s">
        <v>35</v>
      </c>
      <c r="E20" s="11" t="s">
        <v>36</v>
      </c>
      <c r="F20" s="13" t="s">
        <v>36</v>
      </c>
      <c r="G20" s="74"/>
    </row>
    <row r="21" spans="2:7">
      <c r="B21" s="62" t="s">
        <v>37</v>
      </c>
      <c r="C21" s="63"/>
      <c r="D21" s="24" t="s">
        <v>35</v>
      </c>
      <c r="E21" s="24" t="s">
        <v>36</v>
      </c>
      <c r="F21" s="13"/>
      <c r="G21" s="74"/>
    </row>
    <row r="22" spans="2:7">
      <c r="B22" s="62" t="s">
        <v>38</v>
      </c>
      <c r="C22" s="63"/>
      <c r="D22" s="24" t="s">
        <v>35</v>
      </c>
      <c r="E22" s="24"/>
      <c r="F22" s="12"/>
      <c r="G22" s="74"/>
    </row>
    <row r="23" spans="2:7">
      <c r="B23" s="62" t="s">
        <v>39</v>
      </c>
      <c r="C23" s="63"/>
      <c r="D23" s="24" t="s">
        <v>35</v>
      </c>
      <c r="E23" s="24"/>
      <c r="F23" s="12"/>
      <c r="G23" s="74"/>
    </row>
    <row r="24" spans="2:7">
      <c r="B24" s="62" t="s">
        <v>40</v>
      </c>
      <c r="C24" s="63"/>
      <c r="D24" s="24">
        <v>1</v>
      </c>
      <c r="E24" s="24" t="s">
        <v>36</v>
      </c>
      <c r="F24" s="13" t="s">
        <v>41</v>
      </c>
      <c r="G24" s="74"/>
    </row>
    <row r="25" spans="2:7">
      <c r="B25" s="62" t="s">
        <v>42</v>
      </c>
      <c r="C25" s="63"/>
      <c r="D25" s="24" t="s">
        <v>35</v>
      </c>
      <c r="E25" s="24" t="s">
        <v>36</v>
      </c>
      <c r="F25" s="13"/>
      <c r="G25" s="74"/>
    </row>
    <row r="26" spans="2:7">
      <c r="B26" s="62" t="s">
        <v>43</v>
      </c>
      <c r="C26" s="63"/>
      <c r="D26" s="24" t="s">
        <v>35</v>
      </c>
      <c r="E26" s="24" t="s">
        <v>36</v>
      </c>
      <c r="F26" s="13" t="s">
        <v>36</v>
      </c>
      <c r="G26" s="74"/>
    </row>
    <row r="27" spans="2:7">
      <c r="B27" s="62" t="s">
        <v>44</v>
      </c>
      <c r="C27" s="63"/>
      <c r="D27" s="25" t="s">
        <v>35</v>
      </c>
      <c r="E27" s="24" t="s">
        <v>36</v>
      </c>
      <c r="F27" s="13" t="s">
        <v>36</v>
      </c>
      <c r="G27" s="74"/>
    </row>
    <row r="28" spans="2:7">
      <c r="B28" s="62" t="s">
        <v>45</v>
      </c>
      <c r="C28" s="63"/>
      <c r="D28" s="25" t="s">
        <v>35</v>
      </c>
      <c r="E28" s="24" t="s">
        <v>36</v>
      </c>
      <c r="F28" s="13" t="s">
        <v>36</v>
      </c>
      <c r="G28" s="74"/>
    </row>
    <row r="29" spans="2:7">
      <c r="B29" s="62" t="s">
        <v>46</v>
      </c>
      <c r="C29" s="63"/>
      <c r="D29" s="25" t="s">
        <v>35</v>
      </c>
      <c r="E29" s="24" t="s">
        <v>36</v>
      </c>
      <c r="F29" s="13" t="s">
        <v>36</v>
      </c>
      <c r="G29" s="74"/>
    </row>
    <row r="30" spans="2:7">
      <c r="B30" s="62" t="s">
        <v>47</v>
      </c>
      <c r="C30" s="63"/>
      <c r="D30" s="25" t="s">
        <v>48</v>
      </c>
      <c r="E30" s="24" t="s">
        <v>36</v>
      </c>
      <c r="F30" s="13" t="s">
        <v>36</v>
      </c>
      <c r="G30" s="74"/>
    </row>
    <row r="31" spans="2:7">
      <c r="B31" s="62" t="s">
        <v>49</v>
      </c>
      <c r="C31" s="63"/>
      <c r="D31" s="24" t="s">
        <v>35</v>
      </c>
      <c r="E31" s="24" t="s">
        <v>36</v>
      </c>
      <c r="F31" s="13" t="s">
        <v>36</v>
      </c>
      <c r="G31" s="74"/>
    </row>
    <row r="32" spans="2:7">
      <c r="B32" s="62" t="s">
        <v>50</v>
      </c>
      <c r="C32" s="63"/>
      <c r="D32" s="24">
        <v>1</v>
      </c>
      <c r="E32" s="24" t="s">
        <v>36</v>
      </c>
      <c r="F32" s="13" t="s">
        <v>36</v>
      </c>
      <c r="G32" s="74"/>
    </row>
    <row r="33" spans="2:7" ht="15.75" thickBot="1">
      <c r="B33" s="66" t="s">
        <v>51</v>
      </c>
      <c r="C33" s="67"/>
      <c r="D33" s="28" t="s">
        <v>52</v>
      </c>
      <c r="E33" s="28"/>
      <c r="F33" s="14"/>
      <c r="G33" s="76"/>
    </row>
    <row r="34" spans="2:7" ht="15.75" thickBot="1">
      <c r="B34" s="20"/>
      <c r="C34" s="20"/>
      <c r="D34" s="21"/>
      <c r="E34" s="21"/>
      <c r="F34" s="22"/>
      <c r="G34" s="23"/>
    </row>
    <row r="35" spans="2:7">
      <c r="B35" s="70" t="s">
        <v>53</v>
      </c>
      <c r="C35" s="71"/>
      <c r="D35" s="71"/>
      <c r="E35" s="71"/>
      <c r="F35" s="100"/>
      <c r="G35" s="101">
        <v>1</v>
      </c>
    </row>
    <row r="36" spans="2:7">
      <c r="B36" s="77" t="s">
        <v>54</v>
      </c>
      <c r="C36" s="78"/>
      <c r="D36" s="24">
        <f>IF(B36="DOOR SWITCH 2 (TC)",1,"N/A")</f>
        <v>1</v>
      </c>
      <c r="E36" s="24">
        <f>IF(B36="DOOR SWITCH 2 (TC)",1,"N/A")</f>
        <v>1</v>
      </c>
      <c r="F36" s="11" t="str">
        <f>IF(B36="DOOR SWITCH 2 (TC)","VIP 1","N/A")</f>
        <v>VIP 1</v>
      </c>
      <c r="G36" s="75"/>
    </row>
    <row r="37" spans="2:7">
      <c r="B37" s="79" t="s">
        <v>55</v>
      </c>
      <c r="C37" s="16" t="s">
        <v>56</v>
      </c>
      <c r="D37" s="17" t="s">
        <v>57</v>
      </c>
      <c r="E37" s="17" t="s">
        <v>58</v>
      </c>
      <c r="F37" s="18" t="s">
        <v>59</v>
      </c>
      <c r="G37" s="75"/>
    </row>
    <row r="38" spans="2:7">
      <c r="B38" s="79"/>
      <c r="C38" s="17" t="s">
        <v>61</v>
      </c>
      <c r="D38" s="19" t="s">
        <v>62</v>
      </c>
      <c r="E38" s="17" t="s">
        <v>63</v>
      </c>
      <c r="F38" s="18"/>
      <c r="G38" s="75"/>
    </row>
    <row r="39" spans="2:7">
      <c r="B39" s="29" t="s">
        <v>64</v>
      </c>
      <c r="C39" s="11" t="s">
        <v>65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11" t="s">
        <v>66</v>
      </c>
      <c r="G39" s="75"/>
    </row>
    <row r="40" spans="2:7" hidden="1">
      <c r="B40" s="29" t="s">
        <v>67</v>
      </c>
      <c r="C40" s="11" t="s">
        <v>67</v>
      </c>
      <c r="D40" s="11" t="str">
        <f>IF(B40="PS Redundancy Board","I/O Board Outputs - NO"," ")</f>
        <v xml:space="preserve"> </v>
      </c>
      <c r="E40" s="11" t="str">
        <f>IF(B40="PS Redundancy Board","Sensor Address -2"," ")</f>
        <v xml:space="preserve"> </v>
      </c>
      <c r="F40" s="11"/>
      <c r="G40" s="75"/>
    </row>
    <row r="41" spans="2:7" hidden="1">
      <c r="B41" s="29" t="s">
        <v>67</v>
      </c>
      <c r="C41" s="11"/>
      <c r="D41" s="11" t="str">
        <f>IF(B41="PS Redundancy Board","I/O Board Outputs - NO"," ")</f>
        <v xml:space="preserve"> </v>
      </c>
      <c r="E41" s="11" t="str">
        <f>IF(B41="PS Redundancy Board","Sensor Address -3"," ")</f>
        <v xml:space="preserve"> </v>
      </c>
      <c r="F41" s="11"/>
      <c r="G41" s="75"/>
    </row>
    <row r="42" spans="2:7" hidden="1">
      <c r="B42" s="90" t="s">
        <v>67</v>
      </c>
      <c r="C42" s="91"/>
      <c r="D42" s="24" t="s">
        <v>36</v>
      </c>
      <c r="E42" s="24" t="s">
        <v>36</v>
      </c>
      <c r="F42" s="11"/>
      <c r="G42" s="75"/>
    </row>
    <row r="43" spans="2:7" ht="15.75" thickBot="1">
      <c r="B43" s="80" t="s">
        <v>67</v>
      </c>
      <c r="C43" s="81"/>
      <c r="D43" s="9"/>
      <c r="E43" s="9"/>
      <c r="F43" s="30"/>
      <c r="G43" s="102"/>
    </row>
    <row r="44" spans="2:7" ht="15.75" thickBot="1">
      <c r="C44" s="31"/>
      <c r="D44" s="31"/>
      <c r="E44" s="32"/>
      <c r="F44" s="33"/>
      <c r="G44" s="15"/>
    </row>
    <row r="45" spans="2:7" ht="31.5" customHeight="1" thickBot="1">
      <c r="B45" s="84" t="s">
        <v>123</v>
      </c>
      <c r="C45" s="54"/>
      <c r="D45" s="54"/>
      <c r="E45" s="54"/>
      <c r="F45" s="55"/>
      <c r="G45" s="85" t="s">
        <v>4</v>
      </c>
    </row>
    <row r="46" spans="2:7" ht="15.75" thickBot="1">
      <c r="B46" s="82" t="s">
        <v>5</v>
      </c>
      <c r="C46" s="83"/>
      <c r="D46" s="83" t="s">
        <v>6</v>
      </c>
      <c r="E46" s="83"/>
      <c r="F46" s="87"/>
      <c r="G46" s="86"/>
    </row>
    <row r="47" spans="2:7">
      <c r="B47" s="62" t="s">
        <v>7</v>
      </c>
      <c r="C47" s="63"/>
      <c r="D47" s="63" t="s">
        <v>8</v>
      </c>
      <c r="E47" s="63"/>
      <c r="F47" s="88"/>
      <c r="G47" s="73" t="s">
        <v>124</v>
      </c>
    </row>
    <row r="48" spans="2:7">
      <c r="B48" s="62" t="s">
        <v>9</v>
      </c>
      <c r="C48" s="63"/>
      <c r="D48" s="63" t="s">
        <v>10</v>
      </c>
      <c r="E48" s="63"/>
      <c r="F48" s="88"/>
      <c r="G48" s="74"/>
    </row>
    <row r="49" spans="2:7">
      <c r="B49" s="89" t="s">
        <v>11</v>
      </c>
      <c r="C49" s="10" t="s">
        <v>12</v>
      </c>
      <c r="D49" s="63" t="s">
        <v>13</v>
      </c>
      <c r="E49" s="63"/>
      <c r="F49" s="88"/>
      <c r="G49" s="74"/>
    </row>
    <row r="50" spans="2:7">
      <c r="B50" s="89"/>
      <c r="C50" s="10" t="s">
        <v>14</v>
      </c>
      <c r="D50" s="63" t="s">
        <v>15</v>
      </c>
      <c r="E50" s="63"/>
      <c r="F50" s="88"/>
      <c r="G50" s="74"/>
    </row>
    <row r="51" spans="2:7">
      <c r="B51" s="89"/>
      <c r="C51" s="10" t="s">
        <v>16</v>
      </c>
      <c r="D51" s="63" t="s">
        <v>17</v>
      </c>
      <c r="E51" s="63"/>
      <c r="F51" s="88"/>
      <c r="G51" s="74"/>
    </row>
    <row r="52" spans="2:7">
      <c r="B52" s="89"/>
      <c r="C52" s="10" t="s">
        <v>18</v>
      </c>
      <c r="D52" s="64">
        <v>20</v>
      </c>
      <c r="E52" s="64"/>
      <c r="F52" s="65"/>
      <c r="G52" s="74"/>
    </row>
    <row r="53" spans="2:7">
      <c r="B53" s="62" t="s">
        <v>19</v>
      </c>
      <c r="C53" s="63"/>
      <c r="D53" s="64">
        <v>24</v>
      </c>
      <c r="E53" s="64"/>
      <c r="F53" s="65"/>
      <c r="G53" s="74"/>
    </row>
    <row r="54" spans="2:7">
      <c r="B54" s="62" t="s">
        <v>20</v>
      </c>
      <c r="C54" s="63"/>
      <c r="D54" s="64">
        <v>160</v>
      </c>
      <c r="E54" s="64"/>
      <c r="F54" s="65"/>
      <c r="G54" s="74"/>
    </row>
    <row r="55" spans="2:7">
      <c r="B55" s="62" t="s">
        <v>21</v>
      </c>
      <c r="C55" s="63"/>
      <c r="D55" s="63" t="s">
        <v>22</v>
      </c>
      <c r="E55" s="63"/>
      <c r="F55" s="88"/>
      <c r="G55" s="74"/>
    </row>
    <row r="56" spans="2:7">
      <c r="B56" s="62" t="s">
        <v>23</v>
      </c>
      <c r="C56" s="63"/>
      <c r="D56" s="64">
        <v>1</v>
      </c>
      <c r="E56" s="64"/>
      <c r="F56" s="65"/>
      <c r="G56" s="74"/>
    </row>
    <row r="57" spans="2:7" ht="15.75" thickBot="1">
      <c r="B57" s="66" t="s">
        <v>24</v>
      </c>
      <c r="C57" s="67"/>
      <c r="D57" s="68" t="s">
        <v>25</v>
      </c>
      <c r="E57" s="68"/>
      <c r="F57" s="69"/>
      <c r="G57" s="76"/>
    </row>
    <row r="58" spans="2:7" ht="15.75" thickBot="1"/>
    <row r="59" spans="2:7" ht="15.75" thickBot="1">
      <c r="B59" s="53" t="s">
        <v>26</v>
      </c>
      <c r="C59" s="54"/>
      <c r="D59" s="54"/>
      <c r="E59" s="54"/>
      <c r="F59" s="55"/>
      <c r="G59" s="73" t="s">
        <v>124</v>
      </c>
    </row>
    <row r="60" spans="2:7">
      <c r="B60" s="82" t="s">
        <v>5</v>
      </c>
      <c r="C60" s="83"/>
      <c r="D60" s="26" t="s">
        <v>6</v>
      </c>
      <c r="E60" s="26" t="s">
        <v>27</v>
      </c>
      <c r="F60" s="27" t="s">
        <v>28</v>
      </c>
      <c r="G60" s="74"/>
    </row>
    <row r="61" spans="2:7">
      <c r="B61" s="62" t="s">
        <v>29</v>
      </c>
      <c r="C61" s="63"/>
      <c r="D61" s="10" t="s">
        <v>30</v>
      </c>
      <c r="E61" s="10" t="s">
        <v>31</v>
      </c>
      <c r="F61" s="12" t="s">
        <v>32</v>
      </c>
      <c r="G61" s="74"/>
    </row>
    <row r="62" spans="2:7">
      <c r="B62" s="62" t="s">
        <v>33</v>
      </c>
      <c r="C62" s="63"/>
      <c r="D62" s="10" t="s">
        <v>11</v>
      </c>
      <c r="E62" s="10" t="s">
        <v>31</v>
      </c>
      <c r="F62" s="12" t="s">
        <v>32</v>
      </c>
      <c r="G62" s="74"/>
    </row>
    <row r="63" spans="2:7">
      <c r="B63" s="62" t="s">
        <v>34</v>
      </c>
      <c r="C63" s="63"/>
      <c r="D63" s="10" t="s">
        <v>35</v>
      </c>
      <c r="E63" s="11" t="s">
        <v>36</v>
      </c>
      <c r="F63" s="13" t="s">
        <v>36</v>
      </c>
      <c r="G63" s="74"/>
    </row>
    <row r="64" spans="2:7">
      <c r="B64" s="62" t="s">
        <v>37</v>
      </c>
      <c r="C64" s="63"/>
      <c r="D64" s="24" t="s">
        <v>35</v>
      </c>
      <c r="E64" s="24" t="s">
        <v>36</v>
      </c>
      <c r="F64" s="13"/>
      <c r="G64" s="74"/>
    </row>
    <row r="65" spans="2:7">
      <c r="B65" s="62" t="s">
        <v>38</v>
      </c>
      <c r="C65" s="63"/>
      <c r="D65" s="24" t="s">
        <v>35</v>
      </c>
      <c r="E65" s="24"/>
      <c r="F65" s="12"/>
      <c r="G65" s="74"/>
    </row>
    <row r="66" spans="2:7">
      <c r="B66" s="62" t="s">
        <v>39</v>
      </c>
      <c r="C66" s="63"/>
      <c r="D66" s="24" t="s">
        <v>35</v>
      </c>
      <c r="E66" s="24"/>
      <c r="F66" s="12"/>
      <c r="G66" s="74"/>
    </row>
    <row r="67" spans="2:7">
      <c r="B67" s="62" t="s">
        <v>40</v>
      </c>
      <c r="C67" s="63"/>
      <c r="D67" s="24">
        <v>1</v>
      </c>
      <c r="E67" s="24" t="s">
        <v>36</v>
      </c>
      <c r="F67" s="13" t="s">
        <v>41</v>
      </c>
      <c r="G67" s="74"/>
    </row>
    <row r="68" spans="2:7">
      <c r="B68" s="62" t="s">
        <v>42</v>
      </c>
      <c r="C68" s="63"/>
      <c r="D68" s="24" t="s">
        <v>35</v>
      </c>
      <c r="E68" s="24" t="s">
        <v>36</v>
      </c>
      <c r="F68" s="13"/>
      <c r="G68" s="74"/>
    </row>
    <row r="69" spans="2:7">
      <c r="B69" s="62" t="s">
        <v>43</v>
      </c>
      <c r="C69" s="63"/>
      <c r="D69" s="24" t="s">
        <v>35</v>
      </c>
      <c r="E69" s="24" t="s">
        <v>36</v>
      </c>
      <c r="F69" s="13" t="s">
        <v>36</v>
      </c>
      <c r="G69" s="74"/>
    </row>
    <row r="70" spans="2:7">
      <c r="B70" s="62" t="s">
        <v>44</v>
      </c>
      <c r="C70" s="63"/>
      <c r="D70" s="25" t="s">
        <v>35</v>
      </c>
      <c r="E70" s="24" t="s">
        <v>36</v>
      </c>
      <c r="F70" s="13" t="s">
        <v>36</v>
      </c>
      <c r="G70" s="74"/>
    </row>
    <row r="71" spans="2:7">
      <c r="B71" s="62" t="s">
        <v>45</v>
      </c>
      <c r="C71" s="63"/>
      <c r="D71" s="25" t="s">
        <v>35</v>
      </c>
      <c r="E71" s="24" t="s">
        <v>36</v>
      </c>
      <c r="F71" s="13" t="s">
        <v>36</v>
      </c>
      <c r="G71" s="74"/>
    </row>
    <row r="72" spans="2:7">
      <c r="B72" s="62" t="s">
        <v>46</v>
      </c>
      <c r="C72" s="63"/>
      <c r="D72" s="25" t="s">
        <v>35</v>
      </c>
      <c r="E72" s="24" t="s">
        <v>36</v>
      </c>
      <c r="F72" s="13" t="s">
        <v>36</v>
      </c>
      <c r="G72" s="74"/>
    </row>
    <row r="73" spans="2:7">
      <c r="B73" s="62" t="s">
        <v>47</v>
      </c>
      <c r="C73" s="63"/>
      <c r="D73" s="25" t="s">
        <v>48</v>
      </c>
      <c r="E73" s="24" t="s">
        <v>36</v>
      </c>
      <c r="F73" s="13" t="s">
        <v>36</v>
      </c>
      <c r="G73" s="74"/>
    </row>
    <row r="74" spans="2:7">
      <c r="B74" s="62" t="s">
        <v>49</v>
      </c>
      <c r="C74" s="63"/>
      <c r="D74" s="24" t="s">
        <v>35</v>
      </c>
      <c r="E74" s="24" t="s">
        <v>36</v>
      </c>
      <c r="F74" s="13" t="s">
        <v>36</v>
      </c>
      <c r="G74" s="74"/>
    </row>
    <row r="75" spans="2:7">
      <c r="B75" s="62" t="s">
        <v>50</v>
      </c>
      <c r="C75" s="63"/>
      <c r="D75" s="24">
        <v>1</v>
      </c>
      <c r="E75" s="24" t="s">
        <v>36</v>
      </c>
      <c r="F75" s="13" t="s">
        <v>36</v>
      </c>
      <c r="G75" s="74"/>
    </row>
    <row r="76" spans="2:7" ht="15.75" thickBot="1">
      <c r="B76" s="66" t="s">
        <v>51</v>
      </c>
      <c r="C76" s="67"/>
      <c r="D76" s="28" t="s">
        <v>52</v>
      </c>
      <c r="E76" s="28"/>
      <c r="F76" s="14"/>
      <c r="G76" s="76"/>
    </row>
    <row r="77" spans="2:7" ht="15.75" thickBot="1">
      <c r="B77" s="20"/>
      <c r="C77" s="20"/>
      <c r="D77" s="21"/>
      <c r="E77" s="21"/>
      <c r="F77" s="22"/>
      <c r="G77" s="23"/>
    </row>
    <row r="78" spans="2:7">
      <c r="B78" s="70" t="s">
        <v>53</v>
      </c>
      <c r="C78" s="71"/>
      <c r="D78" s="71"/>
      <c r="E78" s="71"/>
      <c r="F78" s="100"/>
      <c r="G78" s="101" t="s">
        <v>124</v>
      </c>
    </row>
    <row r="79" spans="2:7" hidden="1">
      <c r="B79" s="77"/>
      <c r="C79" s="78"/>
      <c r="D79" s="24"/>
      <c r="E79" s="24"/>
      <c r="F79" s="11"/>
      <c r="G79" s="75"/>
    </row>
    <row r="80" spans="2:7" hidden="1">
      <c r="B80" s="79"/>
      <c r="C80" s="16"/>
      <c r="D80" s="17"/>
      <c r="E80" s="17"/>
      <c r="F80" s="18"/>
      <c r="G80" s="75"/>
    </row>
    <row r="81" spans="2:7" hidden="1">
      <c r="B81" s="79"/>
      <c r="C81" s="17"/>
      <c r="D81" s="19"/>
      <c r="E81" s="17"/>
      <c r="F81" s="18"/>
      <c r="G81" s="75"/>
    </row>
    <row r="82" spans="2:7">
      <c r="B82" s="29" t="s">
        <v>64</v>
      </c>
      <c r="C82" s="11" t="s">
        <v>70</v>
      </c>
      <c r="D82" s="11" t="str">
        <f>IF(B82="PS Redundancy Board","I/O Board Outputs - NO"," ")</f>
        <v>I/O Board Outputs - NO</v>
      </c>
      <c r="E82" s="11" t="str">
        <f>IF(B82="PS Redundancy Board","Sensor Address -1"," ")</f>
        <v>Sensor Address -1</v>
      </c>
      <c r="F82" s="11" t="s">
        <v>66</v>
      </c>
      <c r="G82" s="75"/>
    </row>
    <row r="83" spans="2:7" hidden="1">
      <c r="B83" s="29" t="s">
        <v>67</v>
      </c>
      <c r="C83" s="11" t="s">
        <v>67</v>
      </c>
      <c r="D83" s="11" t="str">
        <f>IF(B83="PS Redundancy Board","I/O Board Outputs - NO"," ")</f>
        <v xml:space="preserve"> </v>
      </c>
      <c r="E83" s="11" t="str">
        <f>IF(B83="PS Redundancy Board","Sensor Address -2"," ")</f>
        <v xml:space="preserve"> </v>
      </c>
      <c r="F83" s="11"/>
      <c r="G83" s="75"/>
    </row>
    <row r="84" spans="2:7" hidden="1">
      <c r="B84" s="29" t="s">
        <v>67</v>
      </c>
      <c r="C84" s="11"/>
      <c r="D84" s="11" t="str">
        <f>IF(B84="PS Redundancy Board","I/O Board Outputs - NO"," ")</f>
        <v xml:space="preserve"> </v>
      </c>
      <c r="E84" s="11" t="str">
        <f>IF(B84="PS Redundancy Board","Sensor Address -3"," ")</f>
        <v xml:space="preserve"> </v>
      </c>
      <c r="F84" s="11"/>
      <c r="G84" s="75"/>
    </row>
    <row r="85" spans="2:7" hidden="1">
      <c r="B85" s="90" t="s">
        <v>67</v>
      </c>
      <c r="C85" s="91"/>
      <c r="D85" s="24" t="s">
        <v>36</v>
      </c>
      <c r="E85" s="24" t="s">
        <v>36</v>
      </c>
      <c r="F85" s="11"/>
      <c r="G85" s="75"/>
    </row>
    <row r="86" spans="2:7" ht="15.75" thickBot="1">
      <c r="B86" s="80" t="s">
        <v>67</v>
      </c>
      <c r="C86" s="81"/>
      <c r="D86" s="9"/>
      <c r="E86" s="9"/>
      <c r="F86" s="30"/>
      <c r="G86" s="102"/>
    </row>
    <row r="87" spans="2:7" ht="15.75" thickBot="1">
      <c r="C87" s="31"/>
      <c r="D87" s="31"/>
      <c r="E87" s="32"/>
      <c r="F87" s="33"/>
      <c r="G87" s="15"/>
    </row>
    <row r="88" spans="2:7" ht="15.75" thickBot="1">
      <c r="B88" s="53" t="s">
        <v>80</v>
      </c>
      <c r="C88" s="54"/>
      <c r="D88" s="54"/>
      <c r="E88" s="54"/>
      <c r="F88" s="55"/>
      <c r="G88" s="56" t="s">
        <v>125</v>
      </c>
    </row>
    <row r="89" spans="2:7">
      <c r="B89" s="59" t="s">
        <v>82</v>
      </c>
      <c r="C89" s="60"/>
      <c r="D89" s="60"/>
      <c r="E89" s="60" t="s">
        <v>126</v>
      </c>
      <c r="F89" s="61"/>
      <c r="G89" s="57"/>
    </row>
    <row r="90" spans="2:7">
      <c r="B90" s="62" t="s">
        <v>84</v>
      </c>
      <c r="C90" s="63"/>
      <c r="D90" s="63"/>
      <c r="E90" s="64" t="s">
        <v>127</v>
      </c>
      <c r="F90" s="65"/>
      <c r="G90" s="57"/>
    </row>
    <row r="91" spans="2:7" ht="15.75" thickBot="1">
      <c r="B91" s="66" t="s">
        <v>86</v>
      </c>
      <c r="C91" s="67"/>
      <c r="D91" s="67"/>
      <c r="E91" s="68" t="s">
        <v>87</v>
      </c>
      <c r="F91" s="69"/>
      <c r="G91" s="58"/>
    </row>
    <row r="92" spans="2:7">
      <c r="C92" s="31"/>
      <c r="D92" s="31"/>
      <c r="E92" s="32"/>
      <c r="F92" s="33"/>
      <c r="G92" s="15"/>
    </row>
    <row r="93" spans="2:7" ht="15.75" thickBot="1"/>
    <row r="94" spans="2:7">
      <c r="B94" s="7" t="s">
        <v>88</v>
      </c>
      <c r="C94" s="8"/>
      <c r="D94" s="8"/>
      <c r="E94" s="8"/>
      <c r="F94" s="8"/>
      <c r="G94" s="1"/>
    </row>
    <row r="95" spans="2:7">
      <c r="B95" s="3"/>
      <c r="G95" s="2"/>
    </row>
    <row r="96" spans="2:7">
      <c r="B96" s="35" t="s">
        <v>89</v>
      </c>
      <c r="G96" s="2"/>
    </row>
    <row r="97" spans="2:7">
      <c r="B97" s="3" t="s">
        <v>90</v>
      </c>
      <c r="E97" t="s">
        <v>91</v>
      </c>
      <c r="G97" s="2"/>
    </row>
    <row r="98" spans="2:7">
      <c r="B98" s="3" t="s">
        <v>92</v>
      </c>
      <c r="E98" t="s">
        <v>93</v>
      </c>
      <c r="G98" s="2"/>
    </row>
    <row r="99" spans="2:7">
      <c r="B99" s="3" t="s">
        <v>94</v>
      </c>
      <c r="E99" t="s">
        <v>95</v>
      </c>
      <c r="G99" s="2"/>
    </row>
    <row r="100" spans="2:7">
      <c r="B100" s="3" t="s">
        <v>96</v>
      </c>
      <c r="E100" t="s">
        <v>97</v>
      </c>
      <c r="G100" s="2"/>
    </row>
    <row r="101" spans="2:7">
      <c r="B101" s="3" t="s">
        <v>98</v>
      </c>
      <c r="E101" t="s">
        <v>99</v>
      </c>
      <c r="G101" s="2"/>
    </row>
    <row r="102" spans="2:7">
      <c r="B102" s="3" t="s">
        <v>100</v>
      </c>
      <c r="E102" t="s">
        <v>101</v>
      </c>
      <c r="G102" s="2"/>
    </row>
    <row r="103" spans="2:7">
      <c r="B103" s="3"/>
      <c r="G103" s="2"/>
    </row>
    <row r="104" spans="2:7">
      <c r="B104" s="35" t="s">
        <v>102</v>
      </c>
      <c r="G104" s="2"/>
    </row>
    <row r="105" spans="2:7">
      <c r="B105" s="3" t="s">
        <v>103</v>
      </c>
      <c r="E105" t="s">
        <v>104</v>
      </c>
      <c r="G105" s="2"/>
    </row>
    <row r="106" spans="2:7">
      <c r="B106" s="3" t="s">
        <v>94</v>
      </c>
      <c r="E106" t="s">
        <v>95</v>
      </c>
      <c r="G106" s="2"/>
    </row>
    <row r="107" spans="2:7">
      <c r="B107" s="3" t="s">
        <v>96</v>
      </c>
      <c r="E107" t="s">
        <v>97</v>
      </c>
      <c r="G107" s="2"/>
    </row>
    <row r="108" spans="2:7">
      <c r="B108" s="3" t="s">
        <v>98</v>
      </c>
      <c r="E108" t="s">
        <v>99</v>
      </c>
      <c r="G108" s="2"/>
    </row>
    <row r="109" spans="2:7">
      <c r="B109" s="3" t="s">
        <v>105</v>
      </c>
      <c r="E109" t="s">
        <v>106</v>
      </c>
      <c r="G109" s="2"/>
    </row>
    <row r="110" spans="2:7">
      <c r="B110" s="3" t="s">
        <v>100</v>
      </c>
      <c r="E110" t="s">
        <v>101</v>
      </c>
      <c r="G110" s="2"/>
    </row>
    <row r="111" spans="2:7">
      <c r="B111" s="3"/>
      <c r="G111" s="2"/>
    </row>
    <row r="112" spans="2:7">
      <c r="B112" s="35" t="s">
        <v>107</v>
      </c>
      <c r="G112" s="2"/>
    </row>
    <row r="113" spans="2:7">
      <c r="B113" s="3" t="s">
        <v>108</v>
      </c>
      <c r="E113" t="s">
        <v>109</v>
      </c>
      <c r="G113" s="2"/>
    </row>
    <row r="114" spans="2:7">
      <c r="B114" s="3" t="s">
        <v>110</v>
      </c>
      <c r="E114" t="s">
        <v>111</v>
      </c>
      <c r="G114" s="2"/>
    </row>
    <row r="115" spans="2:7">
      <c r="B115" s="3" t="s">
        <v>112</v>
      </c>
      <c r="E115" t="s">
        <v>113</v>
      </c>
      <c r="G115" s="2"/>
    </row>
    <row r="116" spans="2:7">
      <c r="B116" s="3" t="s">
        <v>114</v>
      </c>
      <c r="E116" t="s">
        <v>115</v>
      </c>
      <c r="G116" s="2"/>
    </row>
    <row r="117" spans="2:7">
      <c r="B117" s="3" t="s">
        <v>116</v>
      </c>
      <c r="E117" t="s">
        <v>117</v>
      </c>
      <c r="G117" s="2"/>
    </row>
    <row r="118" spans="2:7">
      <c r="B118" s="3" t="s">
        <v>118</v>
      </c>
      <c r="E118" t="s">
        <v>119</v>
      </c>
      <c r="G118" s="2"/>
    </row>
    <row r="119" spans="2:7" ht="15.75" thickBot="1">
      <c r="B119" s="4"/>
      <c r="C119" s="5"/>
      <c r="D119" s="5"/>
      <c r="E119" s="5"/>
      <c r="F119" s="5"/>
      <c r="G119" s="6"/>
    </row>
    <row r="121" spans="2:7">
      <c r="B121" t="s">
        <v>120</v>
      </c>
    </row>
  </sheetData>
  <mergeCells count="107">
    <mergeCell ref="G4:G14"/>
    <mergeCell ref="B23:C23"/>
    <mergeCell ref="B45:F45"/>
    <mergeCell ref="G45:G46"/>
    <mergeCell ref="B46:C46"/>
    <mergeCell ref="D46:F46"/>
    <mergeCell ref="B47:C47"/>
    <mergeCell ref="D47:F47"/>
    <mergeCell ref="G47:G57"/>
    <mergeCell ref="B48:C48"/>
    <mergeCell ref="D48:F48"/>
    <mergeCell ref="B49:B52"/>
    <mergeCell ref="D49:F49"/>
    <mergeCell ref="D53:F53"/>
    <mergeCell ref="B57:C57"/>
    <mergeCell ref="D57:F57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D3:F3"/>
    <mergeCell ref="D8:F8"/>
    <mergeCell ref="B10:C10"/>
    <mergeCell ref="B11:C11"/>
    <mergeCell ref="D9:F9"/>
    <mergeCell ref="D10:F10"/>
    <mergeCell ref="B6:B9"/>
    <mergeCell ref="B4:C4"/>
    <mergeCell ref="G88:G91"/>
    <mergeCell ref="B43:C43"/>
    <mergeCell ref="B89:D89"/>
    <mergeCell ref="E89:F89"/>
    <mergeCell ref="B35:F35"/>
    <mergeCell ref="B37:B38"/>
    <mergeCell ref="B91:D91"/>
    <mergeCell ref="B88:F88"/>
    <mergeCell ref="E90:F90"/>
    <mergeCell ref="E91:F91"/>
    <mergeCell ref="B90:D90"/>
    <mergeCell ref="B42:C42"/>
    <mergeCell ref="G35:G43"/>
    <mergeCell ref="B36:C36"/>
    <mergeCell ref="B54:C54"/>
    <mergeCell ref="D54:F54"/>
    <mergeCell ref="B55:C55"/>
    <mergeCell ref="D55:F55"/>
    <mergeCell ref="B56:C56"/>
    <mergeCell ref="D56:F56"/>
    <mergeCell ref="D50:F50"/>
    <mergeCell ref="D51:F51"/>
    <mergeCell ref="D52:F52"/>
    <mergeCell ref="B53:C53"/>
    <mergeCell ref="C1:F1"/>
    <mergeCell ref="B26:C26"/>
    <mergeCell ref="B33:C33"/>
    <mergeCell ref="B3:C3"/>
    <mergeCell ref="B12:C12"/>
    <mergeCell ref="B13:C13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B29:C29"/>
    <mergeCell ref="D14:F14"/>
    <mergeCell ref="B59:F59"/>
    <mergeCell ref="G59:G76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8:F78"/>
    <mergeCell ref="G78:G86"/>
    <mergeCell ref="B79:C79"/>
    <mergeCell ref="B80:B81"/>
    <mergeCell ref="B85:C85"/>
    <mergeCell ref="B86:C86"/>
    <mergeCell ref="B72:C72"/>
    <mergeCell ref="B73:C73"/>
    <mergeCell ref="B74:C74"/>
    <mergeCell ref="B75:C75"/>
    <mergeCell ref="B76:C76"/>
  </mergeCells>
  <dataValidations count="39">
    <dataValidation type="list" allowBlank="1" showInputMessage="1" showErrorMessage="1" sqref="D4:F4 D47:F47" xr:uid="{538C633E-B020-44FA-955A-32758C8436E2}">
      <formula1>"VF,VM,VX, DB-5000"</formula1>
    </dataValidation>
    <dataValidation type="list" allowBlank="1" showInputMessage="1" showErrorMessage="1" sqref="D5:F5 D48:F48" xr:uid="{E22CA267-B94D-4B30-9589-852E8D60C285}">
      <formula1>"FRONT,WALK-IN,REAR"</formula1>
    </dataValidation>
    <dataValidation type="list" errorStyle="warning" allowBlank="1" showInputMessage="1" showErrorMessage="1" sqref="D6:F6 D49:F49" xr:uid="{0DDAADDE-892D-4E30-915F-DD13850F76F8}">
      <formula1>"FULL COLOR, MONOCHROME, Red-Green"</formula1>
    </dataValidation>
    <dataValidation type="list" errorStyle="warning" allowBlank="1" showInputMessage="1" showErrorMessage="1" sqref="D8:F8 D51:F51" xr:uid="{0419D4C4-8F27-4E9A-B575-0A8C5684F58B}">
      <formula1>"7X5,9X5,9X15,16X16,24X16, 18X18"</formula1>
    </dataValidation>
    <dataValidation type="list" errorStyle="warning" allowBlank="1" showInputMessage="1" showErrorMessage="1" sqref="D9:F9 D52:F52" xr:uid="{0B248DC9-A6C6-4AB8-9269-711BCF09644F}">
      <formula1>"20,34,46,66"</formula1>
    </dataValidation>
    <dataValidation type="list" allowBlank="1" showInputMessage="1" showErrorMessage="1" sqref="D12:F12 D55:F55" xr:uid="{69A4A4D8-EAA8-4731-8A9D-0AB293725FBF}">
      <formula1>"FULL MATRIX,LINE MATRIX"</formula1>
    </dataValidation>
    <dataValidation type="list" allowBlank="1" showInputMessage="1" showErrorMessage="1" sqref="D7:F7 D50:F50" xr:uid="{C1A1659E-AE5E-49B4-99BB-FC9F16B12D8F}">
      <formula1>"GEN 4 (24 VOLT BUS), ANTAIOS (DVX)"</formula1>
    </dataValidation>
    <dataValidation type="list" allowBlank="1" showInputMessage="1" showErrorMessage="1" sqref="O35 O78" xr:uid="{00000000-0002-0000-0000-000007000000}">
      <formula1>"DOOR SWITCH 2 (TC), "</formula1>
    </dataValidation>
    <dataValidation type="list" errorStyle="warning" allowBlank="1" showInputMessage="1" showErrorMessage="1" sqref="B36:C36 B79:C79" xr:uid="{8B776643-279A-4908-8D4B-360380D9AFE1}">
      <formula1>"--,DOOR SWITCH 2 (TC),'"</formula1>
    </dataValidation>
    <dataValidation type="list" allowBlank="1" showInputMessage="1" showErrorMessage="1" sqref="D31 D74" xr:uid="{17F86F90-4755-4BBC-B16C-9A47AD6697A6}">
      <formula1>"0,1,2, YES, NO"</formula1>
    </dataValidation>
    <dataValidation type="list" allowBlank="1" showInputMessage="1" showErrorMessage="1" sqref="D24 D67" xr:uid="{9983D432-C5DA-4662-A269-D13F6A057F15}">
      <formula1>"0,1"</formula1>
    </dataValidation>
    <dataValidation type="list" allowBlank="1" showInputMessage="1" showErrorMessage="1" sqref="D30 D73" xr:uid="{552D89CE-910D-4C2A-AC2D-C2850667E636}">
      <formula1>"YES,NO"</formula1>
    </dataValidation>
    <dataValidation type="list" errorStyle="warning" allowBlank="1" showInputMessage="1" showErrorMessage="1" sqref="D27:D29 D70:D72" xr:uid="{22D88420-7DB3-4399-BE35-3F3B649F22FF}">
      <formula1>"YES,NO"</formula1>
    </dataValidation>
    <dataValidation type="list" allowBlank="1" showInputMessage="1" showErrorMessage="1" sqref="C41 C84" xr:uid="{725B005B-4F16-44CE-BAB1-657A6B0DCAD2}">
      <formula1>"MINI DC I/O 4,'"</formula1>
    </dataValidation>
    <dataValidation type="list" allowBlank="1" showInputMessage="1" showErrorMessage="1" sqref="B42:C42 B85:C85" xr:uid="{B03CC5E5-CDC0-4F22-9CC5-33F7850B3BB3}">
      <formula1>"MINI DC I/O 5,'"</formula1>
    </dataValidation>
    <dataValidation type="list" allowBlank="1" showInputMessage="1" showErrorMessage="1" sqref="B43:C43 B86:C86" xr:uid="{9D95D93F-1106-4683-AC31-5C7C82D8EFE7}">
      <formula1>"MINI DC I/O 6,'"</formula1>
    </dataValidation>
    <dataValidation type="list" errorStyle="warning" allowBlank="1" showInputMessage="1" showErrorMessage="1" sqref="D26 D69" xr:uid="{844DCB1B-1135-40F9-BFBB-7CB1D50566A1}">
      <formula1>"NO,1,2,3,4,5,6,7,8,9,10"</formula1>
    </dataValidation>
    <dataValidation type="list" errorStyle="warning" allowBlank="1" showInputMessage="1" showErrorMessage="1" sqref="D21 D64" xr:uid="{FDFF811A-538D-468C-8432-F3B1D5A53297}">
      <formula1>"NO,1,2,3,4,5,6,7,8"</formula1>
    </dataValidation>
    <dataValidation type="list" errorStyle="warning" allowBlank="1" showInputMessage="1" showErrorMessage="1" sqref="D32 D75" xr:uid="{EB97D327-9E2B-48FC-8AB4-ED6196ADC35B}">
      <formula1>"?,NO,1,2"</formula1>
    </dataValidation>
    <dataValidation type="list" errorStyle="warning" allowBlank="1" showInputMessage="1" showErrorMessage="1" sqref="F25 F68" xr:uid="{8DA91CE2-BC5B-4CD1-BA5E-419FC0102A9D}">
      <formula1>"'--,CAN,I/O"</formula1>
    </dataValidation>
    <dataValidation type="list" allowBlank="1" showInputMessage="1" showErrorMessage="1" sqref="F24 F67" xr:uid="{1A048B2E-9638-4CA9-92A7-551DC6BB515D}">
      <formula1>"?, CONNECT TO MODULE - YES, CONNECT TO MODULE - NO"</formula1>
    </dataValidation>
    <dataValidation type="list" allowBlank="1" showInputMessage="1" showErrorMessage="1" sqref="E31 E74" xr:uid="{3E376BDC-41A4-45C9-8451-A88127770176}">
      <formula1>"Alternate, Synchronize"</formula1>
    </dataValidation>
    <dataValidation type="list" errorStyle="warning" allowBlank="1" showInputMessage="1" showErrorMessage="1" sqref="D33:D34 D76:D77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 D57:F57" xr:uid="{33932858-0D13-466C-B5A4-93080EA25382}">
      <formula1>"ROWS,BAYS"</formula1>
    </dataValidation>
    <dataValidation type="list" allowBlank="1" showInputMessage="1" showErrorMessage="1" sqref="F37 F80" xr:uid="{AAB2C672-AAD5-43BC-8990-0EDD57F70283}">
      <formula1>"', Auxiliary, Default IP, Specify IP"</formula1>
    </dataValidation>
    <dataValidation type="list" allowBlank="1" showInputMessage="1" showErrorMessage="1" sqref="E38 E81" xr:uid="{8CCF3F93-DF2E-431C-9DEC-040920C8D4DE}">
      <formula1>"', Serial,Ethernet"</formula1>
    </dataValidation>
    <dataValidation type="list" allowBlank="1" showInputMessage="1" showErrorMessage="1" sqref="E80" xr:uid="{5770FBE9-9127-4EF1-93A2-239ECA7075F3}">
      <formula1>"',1 Hour,2 Hour,3 Hour, 4 Hour,5 Hour"</formula1>
    </dataValidation>
    <dataValidation type="list" allowBlank="1" showInputMessage="1" sqref="C38 C81" xr:uid="{B877167C-9080-4758-A047-EE42FFD40BB3}">
      <formula1>"',Control equipment,Entire display"</formula1>
    </dataValidation>
    <dataValidation type="list" errorStyle="warning" allowBlank="1" showInputMessage="1" showErrorMessage="1" sqref="C37 C80" xr:uid="{A5C9464B-43EE-4A7A-82CC-459C918A3FC9}">
      <formula1>"',ALPHA FXM SERIES,TRIPPLITE,Generic UPS"</formula1>
    </dataValidation>
    <dataValidation type="list" allowBlank="1" showInputMessage="1" sqref="D37 D80" xr:uid="{29BDF287-5668-44D5-96EC-EB84E7C381A6}">
      <formula1>"', 'By Brightness %, By Power"</formula1>
    </dataValidation>
    <dataValidation type="list" allowBlank="1" showInputMessage="1" sqref="D38 D81" xr:uid="{8100747C-7EFD-479B-8E60-C6E3C5187CB2}">
      <formula1>"',Percent - 50%, Watts - 1800, Watts - 1100, Watts - 650"</formula1>
    </dataValidation>
    <dataValidation type="list" allowBlank="1" showInputMessage="1" showErrorMessage="1" sqref="B37:B38 B80:B81" xr:uid="{84518EE8-8F23-4A86-B94B-F836696BB4CA}">
      <formula1>"',UPS"</formula1>
    </dataValidation>
    <dataValidation type="list" errorStyle="warning" allowBlank="1" showInputMessage="1" showErrorMessage="1" sqref="D22:D23 D65:D66" xr:uid="{87CE7D83-06DD-4F83-A1B9-E3B46230779F}">
      <formula1>"YES, NO"</formula1>
    </dataValidation>
    <dataValidation type="list" allowBlank="1" showInputMessage="1" showErrorMessage="1" sqref="F22:F23 F65:F66" xr:uid="{6C81F1DB-F5FE-4FF2-9620-D8C822750D9B}">
      <formula1>"', Isolation Boards in Sign - Yes, Isolation Boards in Sign - No"</formula1>
    </dataValidation>
    <dataValidation type="list" errorStyle="warning" allowBlank="1" showInputMessage="1" sqref="C39:C40 C82:C83" xr:uid="{0830831F-A972-49C1-BC47-BC7D0DCEB309}">
      <formula1>"', Module Output - ?"</formula1>
    </dataValidation>
    <dataValidation type="list" allowBlank="1" showInputMessage="1" showErrorMessage="1" sqref="B39:B41 B82:B84" xr:uid="{D8AF5BE0-FAD9-4C54-AC75-CC4A9CA69286}">
      <formula1>"', ?, PS Redundancy Board"</formula1>
    </dataValidation>
    <dataValidation type="list" errorStyle="warning" allowBlank="1" showInputMessage="1" showErrorMessage="1" sqref="D25 D68" xr:uid="{5BC3A260-90C9-4FDE-A6F8-06D9B67817ED}">
      <formula1>"?,NO,1,2,3,4,5,6,7,8,9,10"</formula1>
    </dataValidation>
    <dataValidation type="list" allowBlank="1" showInputMessage="1" showErrorMessage="1" sqref="F21 F64" xr:uid="{3BFEE8B6-DDF2-47D5-A014-B563A93E58FD}">
      <formula1>"?, IN SIGN - YES, IN SIGN - NO"</formula1>
    </dataValidation>
    <dataValidation type="list" allowBlank="1" showInputMessage="1" showErrorMessage="1" sqref="E37" xr:uid="{E7074A86-4DAC-49A6-9271-30A346573E05}">
      <formula1>"',1 Hour,2 Hour,3 Hour, 4 Hour,5 Hour, 12 Hour, 24 Hour"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C31359</OrderProject_x0020_ID>
    <DocNumber xmlns="2cc016c5-161d-4d6b-a532-6cf687f4a3ab">DD5160313</DocNumber>
    <Rev xmlns="2cc016c5-161d-4d6b-a532-6cf687f4a3ab" xsi:nil="true"/>
    <lcf76f155ced4ddcb4097134ff3c332f xmlns="cdae4ca2-47b8-467c-a804-ebae05ca0c7f">
      <Terms xmlns="http://schemas.microsoft.com/office/infopath/2007/PartnerControls"/>
    </lcf76f155ced4ddcb4097134ff3c332f>
    <_dlc_DocId xmlns="b479dd50-8d7e-4b78-9fb1-00cf65781f6b">75D2Y5VYC55K-1220653723-58438</_dlc_DocId>
    <_dlc_DocIdUrl xmlns="b479dd50-8d7e-4b78-9fb1-00cf65781f6b">
      <Url>https://daktronics.sharepoint.com/sites/docs-engineering/_layouts/15/DocIdRedir.aspx?ID=75D2Y5VYC55K-1220653723-58438</Url>
      <Description>75D2Y5VYC55K-1220653723-58438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BFFDF-4511-4C10-A4A0-73553F70C8B4}"/>
</file>

<file path=customXml/itemProps2.xml><?xml version="1.0" encoding="utf-8"?>
<ds:datastoreItem xmlns:ds="http://schemas.openxmlformats.org/officeDocument/2006/customXml" ds:itemID="{B3F888C0-EA99-4809-8045-AA6302B74B77}"/>
</file>

<file path=customXml/itemProps3.xml><?xml version="1.0" encoding="utf-8"?>
<ds:datastoreItem xmlns:ds="http://schemas.openxmlformats.org/officeDocument/2006/customXml" ds:itemID="{3754F657-3A1D-4A25-A680-75F84968AE68}"/>
</file>

<file path=customXml/itemProps4.xml><?xml version="1.0" encoding="utf-8"?>
<ds:datastoreItem xmlns:ds="http://schemas.openxmlformats.org/officeDocument/2006/customXml" ds:itemID="{C127A6D3-3240-4203-9B28-8174F25229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C31359 Bay Area Toll Authority, Site Config, VM-1020-24X384 @1, VM-1020-24X160 @2</dc:title>
  <dc:subject/>
  <dc:creator>Dan Muzzey</dc:creator>
  <cp:keywords/>
  <dc:description/>
  <cp:lastModifiedBy/>
  <cp:revision/>
  <dcterms:created xsi:type="dcterms:W3CDTF">2017-03-27T20:46:42Z</dcterms:created>
  <dcterms:modified xsi:type="dcterms:W3CDTF">2025-10-29T21:27:09Z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367562e5-fbc4-4476-a9a6-79381e4280ca</vt:lpwstr>
  </property>
  <property fmtid="{D5CDD505-2E9C-101B-9397-08002B2CF9AE}" pid="4" name="MediaServiceImageTags">
    <vt:lpwstr/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