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812380B6-C448-4842-ABD2-03C6384E601C}" xr6:coauthVersionLast="47" xr6:coauthVersionMax="47" xr10:uidLastSave="{3DA766F4-1F4E-42DE-8E8E-FA27537EF175}"/>
  <bookViews>
    <workbookView minimized="1" xWindow="-19104" yWindow="4620" windowWidth="17280" windowHeight="8964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<sst xmlns="http://schemas.openxmlformats.org/spreadsheetml/2006/main" count="164" uniqueCount="101">
  <si>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</si>
  <si>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</si>
  <si>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</si>
  <si>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</si>
  <si>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</si>
  <si>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</si>
  <si>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</si>
  <si>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</si>
  <si>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</si>
  <si>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</si>
  <si>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</si>
  <si>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</si>
  <si>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</si>
  <si>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</si>
  <si>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</si>
  <si>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</si>
  <si>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</si>
  <si>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</si>
  <si>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</si>
  <si>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</si>
  <si>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</si>
  <si>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</si>
  <si>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</si>
  <si>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</si>
  <si>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</si>
  <si>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</si>
  <si>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</si>
  <si>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</si>
  <si>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</si>
  <si>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</si>
  <si>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</si>
  <si>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</si>
  <si>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</si>
  <si>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</si>
  <si>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</si>
  <si>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</si>
  <si>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</si>
  <si>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</si>
  <si>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</si>
  <si>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</si>
  <si>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</si>
  <si>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</si>
  <si>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</si>
  <si>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</si>
  <si>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</si>
  <si>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</si>
  <si>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</si>
  <si>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</si>
  <si>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</si>
  <si>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</si>
  <si>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</si>
  <si>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</si>
  <si>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</si>
  <si>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</si>
  <si>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</si>
  <si>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</si>
  <si>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</si>
  <si>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</si>
  <si>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</si>
  <si>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</si>
  <si>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</si>
  <si>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</si>
  <si>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DD5150335</t>
  </si>
  <si>
    <t>C31420 Washington State DOT, Site Config, VF-2420-96X256-20-RGB G4</t>
  </si>
  <si>
    <t>SYSTEM CONFIGURATION
VF-2420-96X256-20-RGB @1</t>
  </si>
  <si>
    <t>FULL COLOR</t>
  </si>
  <si>
    <t>24X16</t>
  </si>
  <si>
    <t>DOOR SWITCH 2 (TC)</t>
  </si>
  <si>
    <t>IN SIGN - YES</t>
  </si>
  <si>
    <t>DD5150346</t>
  </si>
  <si>
    <t>VF-2420-96x256-20-RGB Drawings:</t>
  </si>
  <si>
    <t>Shop Drawing, VF-24**-96x256-20-*</t>
  </si>
  <si>
    <t>DWG-3584074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</si>
  <si>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</si>
  <si>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</si>
  <si>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</si>
  <si>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</si>
  <si>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</si>
  <si>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</si>
  <si>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VF-2420, Generic by Bay</t>
  </si>
  <si>
    <t>DWG-5003211</t>
  </si>
  <si>
    <t>Rear Electrical, VF-2420-96x256-20-RGB, Defog Heaters</t>
  </si>
  <si>
    <t>DWG-5150190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</si>
  <si>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</si>
  <si>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</si>
  <si>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</si>
  <si>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</si>
  <si>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</si>
  <si>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TC, 334, Aluminum, Ground Mount, Heater, VFC</t>
  </si>
  <si>
    <t>DWG-3852777</t>
  </si>
  <si>
    <t>Final Assembly, TC, 334, Ground Mount, Aluminum, FPP, Heater, VFC</t>
  </si>
  <si>
    <t>DWG-4642145</t>
  </si>
  <si>
    <t>Schematic, Traffic Cabinet, 120 VAC</t>
  </si>
  <si>
    <t>DWG-5064495</t>
  </si>
  <si>
    <t xml:space="preserve">Traffic Cabinet (No VFC) Drawings: </t>
  </si>
  <si>
    <t>Shop Drawing, Traffic Cabinet, 334, Aluminum, Ground Mount, Heater</t>
  </si>
  <si>
    <t>DWG-3895137</t>
  </si>
  <si>
    <t>Schematic, Traffic Cabinet, 120 VAC, Two Fans</t>
  </si>
  <si>
    <t>DWG-4112659</t>
  </si>
  <si>
    <t>Final Assembly, Traffic Cabinet, 334, Ground Mount, Aluminum, Heater</t>
  </si>
  <si>
    <t>DWG-5150254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</si>
</sst>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Fill="1" applyBorder="1"/>
    <xf numFmtId="0" fontId="0" fillId="2" borderId="27" xfId="0" quotePrefix="1" applyFill="1" applyBorder="1"/>
    <xf numFmtId="0" fontId="0" fillId="0" borderId="29" xfId="0" quotePrefix="1" applyFill="1" applyBorder="1"/>
    <xf numFmtId="0" fontId="0" fillId="0" borderId="27" xfId="0" quotePrefix="1" applyFill="1" applyBorder="1"/>
    <xf numFmtId="0" fontId="0" fillId="0" borderId="26" xfId="0" quotePrefix="1" applyFill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/>
    <xf numFmtId="0" fontId="0" fillId="0" borderId="28" xfId="0" quotePrefix="1" applyFill="1" applyBorder="1" applyAlignment="1"/>
    <xf numFmtId="0" fontId="0" fillId="0" borderId="40" xfId="0" applyFill="1" applyBorder="1" applyAlignment="1"/>
    <xf numFmtId="0" fontId="0" fillId="0" borderId="16" xfId="0" quotePrefix="1" applyBorder="1" applyAlignment="1"/>
    <xf numFmtId="0" fontId="0" fillId="0" borderId="39" xfId="0" quotePrefix="1" applyBorder="1" applyAlignment="1"/>
    <xf numFmtId="0" fontId="0" fillId="0" borderId="41" xfId="0" quotePrefix="1" applyBorder="1" applyAlignment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7"/>
  <sheetViews>
    <sheetView tabSelected="1" topLeftCell="A48" workbookViewId="0">
      <selection activeCell="F70" sqref="F70:F73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4" width="20.88671875" customWidth="1"/>
    <col min="5" max="5" width="18" customWidth="1"/>
    <col min="6" max="6" width="29" customWidth="1"/>
    <col min="7" max="7" width="14.33203125" customWidth="1"/>
  </cols>
  <sheetData>
    <row r="1" spans="2:9" ht="15" thickBot="1" x14ac:dyDescent="0.35">
      <c r="B1" s="26" t="s">
        <v>62</v>
      </c>
      <c r="C1" s="49" t="s">
        <v>63</v>
      </c>
      <c r="D1" s="49"/>
      <c r="E1" s="49"/>
      <c r="F1" s="49"/>
      <c r="G1" s="27" t="s">
        <v>0</v>
      </c>
    </row>
    <row r="2" spans="2:9" ht="30" customHeight="1" thickBot="1" x14ac:dyDescent="0.35">
      <c r="B2" s="72" t="s">
        <v>64</v>
      </c>
      <c r="C2" s="67"/>
      <c r="D2" s="67"/>
      <c r="E2" s="67"/>
      <c r="F2" s="67"/>
      <c r="G2" s="64" t="s">
        <v>1</v>
      </c>
    </row>
    <row r="3" spans="2:9" ht="15" thickBot="1" x14ac:dyDescent="0.35">
      <c r="B3" s="63" t="s">
        <v>2</v>
      </c>
      <c r="C3" s="60"/>
      <c r="D3" s="60" t="s">
        <v>3</v>
      </c>
      <c r="E3" s="60"/>
      <c r="F3" s="61"/>
      <c r="G3" s="65"/>
    </row>
    <row r="4" spans="2:9" x14ac:dyDescent="0.3">
      <c r="B4" s="55" t="s">
        <v>4</v>
      </c>
      <c r="C4" s="56"/>
      <c r="D4" s="56" t="s">
        <v>5</v>
      </c>
      <c r="E4" s="56"/>
      <c r="F4" s="59"/>
      <c r="G4" s="52">
        <v>1</v>
      </c>
    </row>
    <row r="5" spans="2:9" x14ac:dyDescent="0.3">
      <c r="B5" s="55" t="s">
        <v>6</v>
      </c>
      <c r="C5" s="56"/>
      <c r="D5" s="56" t="s">
        <v>7</v>
      </c>
      <c r="E5" s="56"/>
      <c r="F5" s="59"/>
      <c r="G5" s="53"/>
    </row>
    <row r="6" spans="2:9" x14ac:dyDescent="0.3">
      <c r="B6" s="62" t="s">
        <v>8</v>
      </c>
      <c r="C6" s="15" t="s">
        <v>9</v>
      </c>
      <c r="D6" s="56" t="s">
        <v>65</v>
      </c>
      <c r="E6" s="56"/>
      <c r="F6" s="59"/>
      <c r="G6" s="53"/>
    </row>
    <row r="7" spans="2:9" x14ac:dyDescent="0.3">
      <c r="B7" s="62"/>
      <c r="C7" s="15" t="s">
        <v>10</v>
      </c>
      <c r="D7" s="56" t="s">
        <v>11</v>
      </c>
      <c r="E7" s="56"/>
      <c r="F7" s="59"/>
      <c r="G7" s="53"/>
    </row>
    <row r="8" spans="2:9" x14ac:dyDescent="0.3">
      <c r="B8" s="62"/>
      <c r="C8" s="15" t="s">
        <v>12</v>
      </c>
      <c r="D8" s="56" t="s">
        <v>66</v>
      </c>
      <c r="E8" s="56"/>
      <c r="F8" s="59"/>
      <c r="G8" s="53"/>
      <c r="H8" s="37"/>
    </row>
    <row r="9" spans="2:9" x14ac:dyDescent="0.3">
      <c r="B9" s="62"/>
      <c r="C9" s="15" t="s">
        <v>13</v>
      </c>
      <c r="D9" s="57">
        <f>IF(D8="9x5","66 OR 46 - TYPE IN THE RIGHT ONE",IF(D8="16x16",20,IF(D8="24x16",20,(IF(D8="9x15",34,"SELECT MODULE SIZE")))))</f>
        <v>20</v>
      </c>
      <c r="E9" s="57"/>
      <c r="F9" s="58"/>
      <c r="G9" s="53"/>
      <c r="I9" s="38"/>
    </row>
    <row r="10" spans="2:9" x14ac:dyDescent="0.3">
      <c r="B10" s="55" t="s">
        <v>14</v>
      </c>
      <c r="C10" s="56"/>
      <c r="D10" s="57">
        <v>96</v>
      </c>
      <c r="E10" s="57"/>
      <c r="F10" s="58"/>
      <c r="G10" s="53"/>
    </row>
    <row r="11" spans="2:9" x14ac:dyDescent="0.3">
      <c r="B11" s="55" t="s">
        <v>15</v>
      </c>
      <c r="C11" s="56"/>
      <c r="D11" s="57">
        <v>256</v>
      </c>
      <c r="E11" s="57"/>
      <c r="F11" s="58"/>
      <c r="G11" s="53"/>
    </row>
    <row r="12" spans="2:9" x14ac:dyDescent="0.3">
      <c r="B12" s="55" t="s">
        <v>16</v>
      </c>
      <c r="C12" s="56"/>
      <c r="D12" s="56" t="s">
        <v>17</v>
      </c>
      <c r="E12" s="56"/>
      <c r="F12" s="59"/>
      <c r="G12" s="53"/>
    </row>
    <row r="13" spans="2:9" x14ac:dyDescent="0.3">
      <c r="B13" s="55" t="s">
        <v>18</v>
      </c>
      <c r="C13" s="56"/>
      <c r="D13" s="57">
        <v>1</v>
      </c>
      <c r="E13" s="57"/>
      <c r="F13" s="58"/>
      <c r="G13" s="53"/>
    </row>
    <row r="14" spans="2:9" ht="15" thickBot="1" x14ac:dyDescent="0.35">
      <c r="B14" s="73" t="s">
        <v>19</v>
      </c>
      <c r="C14" s="74"/>
      <c r="D14" s="81" t="s">
        <v>20</v>
      </c>
      <c r="E14" s="81"/>
      <c r="F14" s="82"/>
      <c r="G14" s="54"/>
    </row>
    <row r="15" spans="2:9" ht="15" thickBot="1" x14ac:dyDescent="0.35"/>
    <row r="16" spans="2:9" ht="15" thickBot="1" x14ac:dyDescent="0.35">
      <c r="B16" s="66" t="s">
        <v>21</v>
      </c>
      <c r="C16" s="67"/>
      <c r="D16" s="67"/>
      <c r="E16" s="67"/>
      <c r="F16" s="67"/>
      <c r="G16" s="52">
        <v>1</v>
      </c>
    </row>
    <row r="17" spans="2:7" x14ac:dyDescent="0.3">
      <c r="B17" s="75" t="s">
        <v>2</v>
      </c>
      <c r="C17" s="76"/>
      <c r="D17" s="24" t="s">
        <v>3</v>
      </c>
      <c r="E17" s="24" t="s">
        <v>22</v>
      </c>
      <c r="F17" s="25" t="s">
        <v>23</v>
      </c>
      <c r="G17" s="53"/>
    </row>
    <row r="18" spans="2:7" x14ac:dyDescent="0.3">
      <c r="B18" s="50" t="s">
        <v>24</v>
      </c>
      <c r="C18" s="51"/>
      <c r="D18" s="15" t="s">
        <v>25</v>
      </c>
      <c r="E18" s="15" t="s">
        <v>26</v>
      </c>
      <c r="F18" s="16" t="s">
        <v>27</v>
      </c>
      <c r="G18" s="53"/>
    </row>
    <row r="19" spans="2:7" x14ac:dyDescent="0.3">
      <c r="B19" s="50" t="s">
        <v>24</v>
      </c>
      <c r="C19" s="51"/>
      <c r="D19" s="15" t="s">
        <v>7</v>
      </c>
      <c r="E19" s="15" t="s">
        <v>26</v>
      </c>
      <c r="F19" s="16" t="s">
        <v>27</v>
      </c>
      <c r="G19" s="53"/>
    </row>
    <row r="20" spans="2:7" x14ac:dyDescent="0.3">
      <c r="B20" s="50" t="s">
        <v>24</v>
      </c>
      <c r="C20" s="51"/>
      <c r="D20" s="15" t="s">
        <v>28</v>
      </c>
      <c r="E20" s="15" t="s">
        <v>26</v>
      </c>
      <c r="F20" s="16" t="s">
        <v>27</v>
      </c>
      <c r="G20" s="53"/>
    </row>
    <row r="21" spans="2:7" x14ac:dyDescent="0.3">
      <c r="B21" s="50" t="s">
        <v>24</v>
      </c>
      <c r="C21" s="51"/>
      <c r="D21" s="15" t="s">
        <v>29</v>
      </c>
      <c r="E21" s="15" t="s">
        <v>26</v>
      </c>
      <c r="F21" s="16" t="s">
        <v>27</v>
      </c>
      <c r="G21" s="53"/>
    </row>
    <row r="22" spans="2:7" x14ac:dyDescent="0.3">
      <c r="B22" s="50" t="s">
        <v>30</v>
      </c>
      <c r="C22" s="51"/>
      <c r="D22" s="15" t="s">
        <v>31</v>
      </c>
      <c r="E22" s="15" t="s">
        <v>26</v>
      </c>
      <c r="F22" s="16" t="s">
        <v>27</v>
      </c>
      <c r="G22" s="53"/>
    </row>
    <row r="23" spans="2:7" x14ac:dyDescent="0.3">
      <c r="B23" s="50" t="s">
        <v>30</v>
      </c>
      <c r="C23" s="51"/>
      <c r="D23" s="15" t="s">
        <v>32</v>
      </c>
      <c r="E23" s="15" t="s">
        <v>26</v>
      </c>
      <c r="F23" s="16" t="s">
        <v>27</v>
      </c>
      <c r="G23" s="53"/>
    </row>
    <row r="24" spans="2:7" x14ac:dyDescent="0.3">
      <c r="B24" s="50" t="s">
        <v>30</v>
      </c>
      <c r="C24" s="51"/>
      <c r="D24" s="15" t="s">
        <v>8</v>
      </c>
      <c r="E24" s="15" t="s">
        <v>26</v>
      </c>
      <c r="F24" s="16" t="s">
        <v>27</v>
      </c>
      <c r="G24" s="53"/>
    </row>
    <row r="25" spans="2:7" x14ac:dyDescent="0.3">
      <c r="B25" s="50" t="s">
        <v>33</v>
      </c>
      <c r="C25" s="51"/>
      <c r="D25" s="15" t="s">
        <v>32</v>
      </c>
      <c r="E25" s="15" t="s">
        <v>26</v>
      </c>
      <c r="F25" s="16" t="s">
        <v>27</v>
      </c>
      <c r="G25" s="53"/>
    </row>
    <row r="26" spans="2:7" x14ac:dyDescent="0.3">
      <c r="B26" s="50" t="s">
        <v>34</v>
      </c>
      <c r="C26" s="51"/>
      <c r="D26" s="41">
        <v>3</v>
      </c>
      <c r="E26" s="41" t="s">
        <v>35</v>
      </c>
      <c r="F26" s="17" t="s">
        <v>68</v>
      </c>
      <c r="G26" s="53"/>
    </row>
    <row r="27" spans="2:7" x14ac:dyDescent="0.3">
      <c r="B27" s="50" t="s">
        <v>36</v>
      </c>
      <c r="C27" s="51"/>
      <c r="D27" s="41" t="s">
        <v>37</v>
      </c>
      <c r="E27" s="41"/>
      <c r="F27" s="16"/>
      <c r="G27" s="53"/>
    </row>
    <row r="28" spans="2:7" x14ac:dyDescent="0.3">
      <c r="B28" s="50" t="s">
        <v>38</v>
      </c>
      <c r="C28" s="51"/>
      <c r="D28" s="41" t="s">
        <v>37</v>
      </c>
      <c r="E28" s="41"/>
      <c r="F28" s="16"/>
      <c r="G28" s="53"/>
    </row>
    <row r="29" spans="2:7" x14ac:dyDescent="0.3">
      <c r="B29" s="50" t="s">
        <v>39</v>
      </c>
      <c r="C29" s="51"/>
      <c r="D29" s="41">
        <v>1</v>
      </c>
      <c r="E29" s="41" t="s">
        <v>35</v>
      </c>
      <c r="F29" s="17" t="s">
        <v>40</v>
      </c>
      <c r="G29" s="53"/>
    </row>
    <row r="30" spans="2:7" x14ac:dyDescent="0.3">
      <c r="B30" s="50" t="s">
        <v>41</v>
      </c>
      <c r="C30" s="51"/>
      <c r="D30" s="40" t="s">
        <v>37</v>
      </c>
      <c r="E30" s="41" t="s">
        <v>35</v>
      </c>
      <c r="F30" s="39" t="s">
        <v>35</v>
      </c>
      <c r="G30" s="53"/>
    </row>
    <row r="31" spans="2:7" x14ac:dyDescent="0.3">
      <c r="B31" s="50" t="s">
        <v>42</v>
      </c>
      <c r="C31" s="51"/>
      <c r="D31" s="41">
        <v>6</v>
      </c>
      <c r="E31" s="41" t="s">
        <v>35</v>
      </c>
      <c r="F31" s="17" t="s">
        <v>35</v>
      </c>
      <c r="G31" s="53"/>
    </row>
    <row r="32" spans="2:7" x14ac:dyDescent="0.3">
      <c r="B32" s="50" t="s">
        <v>43</v>
      </c>
      <c r="C32" s="51"/>
      <c r="D32" s="40" t="s">
        <v>37</v>
      </c>
      <c r="E32" s="41" t="s">
        <v>35</v>
      </c>
      <c r="F32" s="17" t="s">
        <v>35</v>
      </c>
      <c r="G32" s="53"/>
    </row>
    <row r="33" spans="2:7" x14ac:dyDescent="0.3">
      <c r="B33" s="50" t="s">
        <v>44</v>
      </c>
      <c r="C33" s="51"/>
      <c r="D33" s="40" t="s">
        <v>47</v>
      </c>
      <c r="E33" s="41" t="s">
        <v>35</v>
      </c>
      <c r="F33" s="17" t="s">
        <v>35</v>
      </c>
      <c r="G33" s="53"/>
    </row>
    <row r="34" spans="2:7" x14ac:dyDescent="0.3">
      <c r="B34" s="50" t="s">
        <v>45</v>
      </c>
      <c r="C34" s="51"/>
      <c r="D34" s="40" t="s">
        <v>37</v>
      </c>
      <c r="E34" s="41" t="s">
        <v>35</v>
      </c>
      <c r="F34" s="17" t="s">
        <v>35</v>
      </c>
      <c r="G34" s="53"/>
    </row>
    <row r="35" spans="2:7" x14ac:dyDescent="0.3">
      <c r="B35" s="50" t="s">
        <v>46</v>
      </c>
      <c r="C35" s="51"/>
      <c r="D35" s="40" t="s">
        <v>47</v>
      </c>
      <c r="E35" s="41" t="s">
        <v>35</v>
      </c>
      <c r="F35" s="17" t="s">
        <v>35</v>
      </c>
      <c r="G35" s="53"/>
    </row>
    <row r="36" spans="2:7" x14ac:dyDescent="0.3">
      <c r="B36" s="50" t="s">
        <v>48</v>
      </c>
      <c r="C36" s="51"/>
      <c r="D36" s="41" t="s">
        <v>37</v>
      </c>
      <c r="E36" s="41" t="s">
        <v>49</v>
      </c>
      <c r="F36" s="17" t="s">
        <v>35</v>
      </c>
      <c r="G36" s="53"/>
    </row>
    <row r="37" spans="2:7" x14ac:dyDescent="0.3">
      <c r="B37" s="50" t="s">
        <v>50</v>
      </c>
      <c r="C37" s="51"/>
      <c r="D37" s="41">
        <v>1</v>
      </c>
      <c r="E37" s="41" t="s">
        <v>35</v>
      </c>
      <c r="F37" s="17" t="s">
        <v>35</v>
      </c>
      <c r="G37" s="53"/>
    </row>
    <row r="38" spans="2:7" ht="15" thickBot="1" x14ac:dyDescent="0.35">
      <c r="B38" s="50" t="s">
        <v>51</v>
      </c>
      <c r="C38" s="51"/>
      <c r="D38" s="14" t="s">
        <v>60</v>
      </c>
      <c r="E38" s="14"/>
      <c r="F38" s="18"/>
      <c r="G38" s="54"/>
    </row>
    <row r="39" spans="2:7" ht="15" thickBot="1" x14ac:dyDescent="0.35">
      <c r="B39" s="33"/>
      <c r="C39" s="34"/>
      <c r="D39" s="34"/>
      <c r="E39" s="34"/>
      <c r="F39" s="35"/>
      <c r="G39" s="36"/>
    </row>
    <row r="40" spans="2:7" ht="15" thickBot="1" x14ac:dyDescent="0.35">
      <c r="B40" s="66" t="s">
        <v>52</v>
      </c>
      <c r="C40" s="67"/>
      <c r="D40" s="67"/>
      <c r="E40" s="67"/>
      <c r="F40" s="67"/>
      <c r="G40" s="52">
        <v>1</v>
      </c>
    </row>
    <row r="41" spans="2:7" x14ac:dyDescent="0.3">
      <c r="B41" s="79" t="s">
        <v>67</v>
      </c>
      <c r="C41" s="80"/>
      <c r="D41" s="23">
        <f>IF(B41="DOOR SWITCH 2 (TC)",1,"N/A")</f>
        <v>1</v>
      </c>
      <c r="E41" s="23">
        <f>IF(B41="DOOR SWITCH 2 (TC)",1,"N/A")</f>
        <v>1</v>
      </c>
      <c r="F41" s="28" t="str">
        <f>IF(B41="DOOR SWITCH 2 (TC)","VIP 1","N/A")</f>
        <v>VIP 1</v>
      </c>
      <c r="G41" s="53"/>
    </row>
    <row r="42" spans="2:7" hidden="1" x14ac:dyDescent="0.3">
      <c r="B42" s="83" t="s">
        <v>49</v>
      </c>
      <c r="C42" s="20" t="s">
        <v>49</v>
      </c>
      <c r="D42" s="21" t="s">
        <v>49</v>
      </c>
      <c r="E42" s="21" t="s">
        <v>49</v>
      </c>
      <c r="F42" s="29" t="s">
        <v>49</v>
      </c>
      <c r="G42" s="53"/>
    </row>
    <row r="43" spans="2:7" hidden="1" x14ac:dyDescent="0.3">
      <c r="B43" s="83"/>
      <c r="C43" s="21" t="s">
        <v>49</v>
      </c>
      <c r="D43" s="22" t="s">
        <v>49</v>
      </c>
      <c r="E43" s="21" t="s">
        <v>49</v>
      </c>
      <c r="F43" s="29"/>
      <c r="G43" s="53"/>
    </row>
    <row r="44" spans="2:7" hidden="1" x14ac:dyDescent="0.3">
      <c r="B44" s="68" t="s">
        <v>49</v>
      </c>
      <c r="C44" s="69"/>
      <c r="D44" s="19" t="s">
        <v>35</v>
      </c>
      <c r="E44" s="19" t="s">
        <v>35</v>
      </c>
      <c r="F44" s="30" t="str">
        <f>IF(B44="MINI DC I/O 1","ON DISPLAY INTERFACE","N/A")</f>
        <v>N/A</v>
      </c>
      <c r="G44" s="53"/>
    </row>
    <row r="45" spans="2:7" hidden="1" x14ac:dyDescent="0.3">
      <c r="B45" s="68" t="s">
        <v>49</v>
      </c>
      <c r="C45" s="69"/>
      <c r="D45" s="41" t="s">
        <v>35</v>
      </c>
      <c r="E45" s="41" t="s">
        <v>35</v>
      </c>
      <c r="F45" s="31" t="str">
        <f>IF(B45="MINI DC I/O 2","ON DISPLAY INTERFACE","N/A")</f>
        <v>N/A</v>
      </c>
      <c r="G45" s="53"/>
    </row>
    <row r="46" spans="2:7" ht="15" thickBot="1" x14ac:dyDescent="0.35">
      <c r="B46" s="70"/>
      <c r="C46" s="71"/>
      <c r="D46" s="42"/>
      <c r="E46" s="42"/>
      <c r="F46" s="32"/>
      <c r="G46" s="54"/>
    </row>
    <row r="47" spans="2:7" ht="15" thickBot="1" x14ac:dyDescent="0.35">
      <c r="B47" s="2"/>
      <c r="C47" s="13"/>
      <c r="D47" s="13"/>
      <c r="E47" s="12"/>
      <c r="F47" s="5"/>
      <c r="G47" s="9"/>
    </row>
    <row r="48" spans="2:7" ht="15" thickBot="1" x14ac:dyDescent="0.35">
      <c r="B48" s="86" t="s">
        <v>53</v>
      </c>
      <c r="C48" s="87"/>
      <c r="D48" s="87"/>
      <c r="E48" s="87"/>
      <c r="F48" s="87"/>
      <c r="G48" s="52">
        <v>1</v>
      </c>
    </row>
    <row r="49" spans="2:7" x14ac:dyDescent="0.3">
      <c r="B49" s="84" t="s">
        <v>54</v>
      </c>
      <c r="C49" s="85"/>
      <c r="D49" s="85"/>
      <c r="E49" s="44" t="s">
        <v>69</v>
      </c>
      <c r="F49" s="45" t="s">
        <v>61</v>
      </c>
      <c r="G49" s="53"/>
    </row>
    <row r="50" spans="2:7" x14ac:dyDescent="0.3">
      <c r="B50" s="88" t="s">
        <v>56</v>
      </c>
      <c r="C50" s="89"/>
      <c r="D50" s="90"/>
      <c r="E50" s="46" t="s">
        <v>55</v>
      </c>
      <c r="F50" s="47" t="str">
        <f>IF(E50="N/A", " ", "GUIDE - DD3513398")</f>
        <v xml:space="preserve"> </v>
      </c>
      <c r="G50" s="53"/>
    </row>
    <row r="51" spans="2:7" ht="15" thickBot="1" x14ac:dyDescent="0.35">
      <c r="B51" s="77" t="s">
        <v>57</v>
      </c>
      <c r="C51" s="78"/>
      <c r="D51" s="78"/>
      <c r="E51" s="43" t="s">
        <v>55</v>
      </c>
      <c r="F51" s="48" t="str">
        <f>IF(E51="N/A", " ", "GUIDE - DD3350029")</f>
        <v xml:space="preserve"> </v>
      </c>
      <c r="G51" s="54"/>
    </row>
    <row r="52" spans="2:7" x14ac:dyDescent="0.3">
      <c r="B52" s="2"/>
      <c r="C52" s="13"/>
      <c r="D52" s="13"/>
      <c r="E52" s="12"/>
      <c r="F52" s="5"/>
      <c r="G52" s="9"/>
    </row>
    <row r="53" spans="2:7" ht="15" thickBot="1" x14ac:dyDescent="0.35"/>
    <row r="54" spans="2:7" x14ac:dyDescent="0.3">
      <c r="B54" s="10" t="s">
        <v>58</v>
      </c>
      <c r="C54" s="11"/>
      <c r="D54" s="11"/>
      <c r="E54" s="11"/>
      <c r="F54" s="11"/>
      <c r="G54" s="1"/>
    </row>
    <row r="55" spans="2:7" x14ac:dyDescent="0.3">
      <c r="B55" s="4" t="s">
        <v>70</v>
      </c>
      <c r="C55" s="2"/>
      <c r="D55" s="2"/>
      <c r="E55" s="2"/>
      <c r="F55" s="2"/>
      <c r="G55" s="3"/>
    </row>
    <row r="56" spans="2:7" x14ac:dyDescent="0.3">
      <c r="B56" s="4" t="s">
        <v>71</v>
      </c>
      <c r="D56" s="2"/>
      <c r="E56" s="2"/>
      <c r="F56" s="2" t="s">
        <v>72</v>
      </c>
      <c r="G56" s="3"/>
    </row>
    <row r="57" spans="2:7" x14ac:dyDescent="0.3">
      <c r="B57" s="4" t="s">
        <v>73</v>
      </c>
      <c r="D57" s="2"/>
      <c r="E57" s="2"/>
      <c r="F57" s="2" t="s">
        <v>74</v>
      </c>
      <c r="G57" s="3"/>
    </row>
    <row r="58" spans="2:7" x14ac:dyDescent="0.3">
      <c r="B58" s="4" t="s">
        <v>75</v>
      </c>
      <c r="D58" s="2"/>
      <c r="E58" s="2"/>
      <c r="F58" s="2" t="s">
        <v>76</v>
      </c>
      <c r="G58" s="3"/>
    </row>
    <row r="59" spans="2:7" x14ac:dyDescent="0.3">
      <c r="B59" s="4" t="s">
        <v>77</v>
      </c>
      <c r="D59" s="2"/>
      <c r="E59" s="2"/>
      <c r="F59" s="2" t="s">
        <v>78</v>
      </c>
      <c r="G59" s="3"/>
    </row>
    <row r="60" spans="2:7" x14ac:dyDescent="0.3">
      <c r="B60" s="4" t="s">
        <v>79</v>
      </c>
      <c r="D60" s="2"/>
      <c r="E60" s="2"/>
      <c r="F60" s="2" t="s">
        <v>80</v>
      </c>
      <c r="G60" s="3"/>
    </row>
    <row r="61" spans="2:7" x14ac:dyDescent="0.3">
      <c r="B61" s="4" t="s">
        <v>81</v>
      </c>
      <c r="D61" s="2"/>
      <c r="E61" s="2"/>
      <c r="F61" s="2" t="s">
        <v>82</v>
      </c>
      <c r="G61" s="3"/>
    </row>
    <row r="62" spans="2:7" x14ac:dyDescent="0.3">
      <c r="B62" s="4"/>
      <c r="C62" s="2"/>
      <c r="D62" s="2"/>
      <c r="E62" s="2"/>
      <c r="F62" s="2"/>
      <c r="G62" s="3"/>
    </row>
    <row r="63" spans="2:7" x14ac:dyDescent="0.3">
      <c r="B63" s="4" t="s">
        <v>83</v>
      </c>
      <c r="C63" s="2"/>
      <c r="D63" s="2"/>
      <c r="E63" s="2"/>
      <c r="F63" s="2"/>
      <c r="G63" s="3"/>
    </row>
    <row r="64" spans="2:7" x14ac:dyDescent="0.3">
      <c r="B64" s="4" t="s">
        <v>84</v>
      </c>
      <c r="D64" s="2"/>
      <c r="E64" s="2"/>
      <c r="F64" s="2" t="s">
        <v>85</v>
      </c>
      <c r="G64" s="3"/>
    </row>
    <row r="65" spans="2:7" x14ac:dyDescent="0.3">
      <c r="B65" s="4" t="s">
        <v>86</v>
      </c>
      <c r="D65" s="2"/>
      <c r="E65" s="2"/>
      <c r="F65" s="2" t="s">
        <v>87</v>
      </c>
      <c r="G65" s="3"/>
    </row>
    <row r="66" spans="2:7" x14ac:dyDescent="0.3">
      <c r="B66" s="4" t="s">
        <v>88</v>
      </c>
      <c r="D66" s="2"/>
      <c r="E66" s="2"/>
      <c r="F66" s="2" t="s">
        <v>89</v>
      </c>
      <c r="G66" s="3"/>
    </row>
    <row r="67" spans="2:7" x14ac:dyDescent="0.3">
      <c r="B67" s="4" t="s">
        <v>90</v>
      </c>
      <c r="D67" s="2"/>
      <c r="E67" s="2"/>
      <c r="F67" s="2" t="s">
        <v>91</v>
      </c>
      <c r="G67" s="3"/>
    </row>
    <row r="68" spans="2:7" x14ac:dyDescent="0.3">
      <c r="B68" s="4" t="s">
        <v>92</v>
      </c>
      <c r="D68" s="2"/>
      <c r="E68" s="2"/>
      <c r="F68" s="2" t="s">
        <v>93</v>
      </c>
      <c r="G68" s="3"/>
    </row>
    <row r="69" spans="2:7" x14ac:dyDescent="0.3">
      <c r="B69" s="4" t="s">
        <v>94</v>
      </c>
      <c r="C69" s="2"/>
      <c r="D69" s="2"/>
      <c r="E69" s="2"/>
      <c r="F69" s="2"/>
      <c r="G69" s="3"/>
    </row>
    <row r="70" spans="2:7" x14ac:dyDescent="0.3">
      <c r="B70" s="4" t="s">
        <v>86</v>
      </c>
      <c r="D70" s="2"/>
      <c r="E70" s="2"/>
      <c r="F70" s="2" t="s">
        <v>87</v>
      </c>
      <c r="G70" s="3"/>
    </row>
    <row r="71" spans="2:7" x14ac:dyDescent="0.3">
      <c r="B71" s="4" t="s">
        <v>95</v>
      </c>
      <c r="D71" s="2"/>
      <c r="E71" s="2"/>
      <c r="F71" s="2" t="s">
        <v>96</v>
      </c>
      <c r="G71" s="3"/>
    </row>
    <row r="72" spans="2:7" x14ac:dyDescent="0.3">
      <c r="B72" s="4" t="s">
        <v>97</v>
      </c>
      <c r="D72" s="2"/>
      <c r="E72" s="2"/>
      <c r="F72" s="2" t="s">
        <v>98</v>
      </c>
      <c r="G72" s="3"/>
    </row>
    <row r="73" spans="2:7" x14ac:dyDescent="0.3">
      <c r="B73" s="4" t="s">
        <v>99</v>
      </c>
      <c r="D73" s="2"/>
      <c r="E73" s="2"/>
      <c r="F73" s="2" t="s">
        <v>100</v>
      </c>
      <c r="G73" s="3"/>
    </row>
    <row r="74" spans="2:7" x14ac:dyDescent="0.3">
      <c r="B74" s="4"/>
      <c r="C74" s="2"/>
      <c r="D74" s="2"/>
      <c r="E74" s="2"/>
      <c r="F74" s="2"/>
      <c r="G74" s="3"/>
    </row>
    <row r="75" spans="2:7" ht="15" thickBot="1" x14ac:dyDescent="0.35">
      <c r="B75" s="6"/>
      <c r="C75" s="7"/>
      <c r="D75" s="7"/>
      <c r="E75" s="7"/>
      <c r="F75" s="7"/>
      <c r="G75" s="8"/>
    </row>
    <row r="77" spans="2:7" x14ac:dyDescent="0.3">
      <c r="B77" t="s">
        <v>59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C31420</OrderProject_x0020_ID>
    <DocNumber xmlns="2cc016c5-161d-4d6b-a532-6cf687f4a3ab">DD5150335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75D2Y5VYC55K-1220653723-58314</_dlc_DocId>
    <_dlc_DocIdUrl xmlns="b479dd50-8d7e-4b78-9fb1-00cf65781f6b">
      <Url>https://daktronics.sharepoint.com/sites/docs-engineering/_layouts/15/DocIdRedir.aspx?ID=75D2Y5VYC55K-1220653723-58314</Url>
      <Description>75D2Y5VYC55K-1220653723-58314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7C2E0A-327C-4A2F-94F8-85A76DD6B94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www.w3.org/XML/1998/namespace"/>
    <ds:schemaRef ds:uri="cdae4ca2-47b8-467c-a804-ebae05ca0c7f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cc016c5-161d-4d6b-a532-6cf687f4a3ab"/>
    <ds:schemaRef ds:uri="http://schemas.microsoft.com/office/2006/metadata/properties"/>
    <ds:schemaRef ds:uri="http://purl.org/dc/terms/"/>
    <ds:schemaRef ds:uri="b479dd50-8d7e-4b78-9fb1-00cf65781f6b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0D4446B1-9B72-467E-ADBD-6F5C8DAC17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C31420 Washington State DOT, Site Config, VF-2420-96X256-20-RGB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2023-03-14T15:10:04Z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f84fd622-a64c-40bf-a03f-f39a1c5bf9eb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