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79" documentId="8_{088CCFD9-E13B-47CD-9935-0156CFA056B3}" xr6:coauthVersionLast="47" xr6:coauthVersionMax="47" xr10:uidLastSave="{39BC334D-6AD2-46C0-9F91-3E5D7E84397E}"/>
  <bookViews>
    <workbookView xWindow="-289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  <c r="D82" i="1"/>
  <c r="F88" i="1"/>
  <c r="F89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50" authorId="0" shapeId="0" xr:uid="{CD4843C4-A844-401E-8BE3-4720C0F09FB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1" shapeId="0" xr:uid="{294124DD-6C32-4F6D-9890-EFAAB1FF669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9" authorId="0" shapeId="0" xr:uid="{65BBA806-B14D-427F-A4D9-2C9A22A792D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0" authorId="1" shapeId="0" xr:uid="{7E5389BA-BB50-4A3D-BB6B-047740086B2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4" authorId="0" shapeId="0" xr:uid="{FF957017-3B85-486D-912C-2862EF81844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71" authorId="0" shapeId="0" xr:uid="{829F73B1-D885-455B-8F4B-6756BBCE357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2" authorId="1" shapeId="0" xr:uid="{99291FF3-CDC9-4E21-8567-0B514732932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6" authorId="1" shapeId="0" xr:uid="{FA75748D-E0F3-4FFD-858F-EBF5A0A68F1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7" authorId="1" shapeId="0" xr:uid="{D22981EA-E908-4026-8280-94F2E8AF40E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8" authorId="1" shapeId="0" xr:uid="{0819012C-6F87-431A-A6DE-CB29C558BD0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9" authorId="1" shapeId="0" xr:uid="{F923A09F-7257-4971-8037-C1EF698D6887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E82" authorId="1" shapeId="0" xr:uid="{415D8996-2D87-4F30-BC0A-FD9AA3B8A3B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D6ACEF7A-50F3-4AAA-90DF-617DDBC4F7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<sst xmlns="http://schemas.openxmlformats.org/spreadsheetml/2006/main" count="265" uniqueCount="119">
  <si>
    <t>DD5202281</t>
  </si>
  <si>
    <t>C31508 MTA Bridges and Tunnels, Site Config, VF-2420-96X352 @1, VX-2420-64X64 @1</t>
  </si>
  <si>
    <t>Rev 00</t>
  </si>
  <si>
    <t>SYSTEM CONFIGURATION
VF-2420-96X352-20-RGB @1</t>
  </si>
  <si>
    <t>VFC
SIGN/S</t>
  </si>
  <si>
    <t>OPTION</t>
  </si>
  <si>
    <t>VALUE</t>
  </si>
  <si>
    <t>MODEL</t>
  </si>
  <si>
    <t>VF</t>
  </si>
  <si>
    <t>VFC 1
SIGN 1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</si>
  <si>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</si>
  <si>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</si>
  <si>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</si>
  <si>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</si>
  <si>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</si>
  <si>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</si>
  <si>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</si>
  <si>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</si>
  <si>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</si>
  <si>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</si>
  <si>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</si>
  <si>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</si>
  <si>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</si>
  <si>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</si>
  <si>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</si>
  <si>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</si>
  <si>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</si>
  <si>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</si>
  <si>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</si>
  <si>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</si>
  <si>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</si>
  <si>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</si>
  <si>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</si>
  <si>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</si>
  <si>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</si>
  <si>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</si>
  <si>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</si>
  <si>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</si>
  <si>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</si>
  <si>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</si>
  <si>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</si>
  <si>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</si>
  <si>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</si>
  <si>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</si>
  <si>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</si>
  <si>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</si>
  <si>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</si>
  <si>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</si>
  <si>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</si>
  <si>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</si>
  <si>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</si>
  <si>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</si>
  <si>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</si>
  <si>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</si>
  <si>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</si>
  <si>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</si>
  <si>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</si>
  <si>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</si>
  <si>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</si>
  <si>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</si>
  <si>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</si>
  <si>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</si>
  <si>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SYSTEM CONFIGURATION
VX-2420-64X64-20-RGB @1</t>
  </si>
  <si>
    <t>VFC 2
SIGN/S</t>
  </si>
  <si>
    <t>VFC 2
SIGN 1</t>
  </si>
  <si>
    <t>16X16</t>
  </si>
  <si>
    <t>Gen IV</t>
  </si>
  <si>
    <t>PS Redundancy Board</t>
  </si>
  <si>
    <t>Module Output - 3</t>
  </si>
  <si>
    <t>On 1ST Display Interface</t>
  </si>
  <si>
    <t>CUSTOM OPTIONS</t>
  </si>
  <si>
    <t>VFC 1 - SYSTEM BACKUP FILES</t>
  </si>
  <si>
    <t>DD5202175</t>
  </si>
  <si>
    <t>GUIDE - DD4832617</t>
  </si>
  <si>
    <t>VFC 2 - SYSTEM BACKUP FILES</t>
  </si>
  <si>
    <t>DD5202298</t>
  </si>
  <si>
    <t>TRANSLATION TABLE</t>
  </si>
  <si>
    <t>N/A</t>
  </si>
  <si>
    <t>CONTROLLER CONFIGURATION PACKAGE</t>
  </si>
  <si>
    <t>Reference Drawings</t>
  </si>
  <si>
    <t>VF-2420-96x352-20-RGB Drawings:</t>
  </si>
  <si>
    <t>Shop Drawing, VF-24**-96x352-20-*</t>
  </si>
  <si>
    <t>DWG-3584080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</si>
  <si>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</si>
  <si>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</si>
  <si>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</si>
  <si>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</si>
  <si>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</si>
  <si>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</si>
  <si>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</si>
  <si>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</si>
  <si>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VF-2420-96x352-20-RGB</t>
  </si>
  <si>
    <t>DWG-5196835</t>
  </si>
  <si>
    <t>Site Riser, One VX-2420, One VF-2X20, Multi Sign, 1:1</t>
  </si>
  <si>
    <t>DWG-5202535</t>
  </si>
  <si>
    <t>VX-2420 Drawings:</t>
  </si>
  <si>
    <t>Shop Drawing, VX-2420, VX-2420-64x64-20</t>
  </si>
  <si>
    <t>DWG-4679915</t>
  </si>
  <si>
    <t>Final Assembly Detail, VX-2420</t>
  </si>
  <si>
    <t>DWG-4679904</t>
  </si>
  <si>
    <t>Schematic, AC and DC Power, VX-2420-64x64-20-RGB</t>
  </si>
  <si>
    <t>DWG-4705003</t>
  </si>
  <si>
    <t>Schematic, Signal, VX-2420</t>
  </si>
  <si>
    <t>DWG-4709224</t>
  </si>
  <si>
    <t>Site Riser, VX-2420, Multi Sign, 1:1</t>
  </si>
  <si>
    <t>DWG-4720582</t>
  </si>
  <si>
    <t>Pole Mount (Two VFC) Traffic Cabinet Drawings:</t>
  </si>
  <si>
    <t>Schematic, 336S Traffic Cabinet, Door Switch and Light, One Door</t>
  </si>
  <si>
    <t>DWG-4708490</t>
  </si>
  <si>
    <t>Schematic, Signal, TC, 336S, VFC, Door Open Detection, One Door</t>
  </si>
  <si>
    <t>DWG-4708879</t>
  </si>
  <si>
    <t>Shop Drawing, TC, 336S, Stainless Steel, Pole Mount, FPP, Single Door</t>
  </si>
  <si>
    <t>DWG-4981842</t>
  </si>
  <si>
    <t>Final Assembly, TC, 336S, Pole Mount, Stainless Steel, Two VFC, One Door</t>
  </si>
  <si>
    <t>DWG-5197291</t>
  </si>
  <si>
    <t>Schematic, Traffic Cabinet, 120/240 VAC and 120 VAC, Two- Four Signs</t>
  </si>
  <si>
    <t>DWG-5202269</t>
  </si>
  <si>
    <t>Site Notes</t>
  </si>
  <si>
    <t>VX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</si>
</sst>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applyBorder="1"/>
    <xf numFmtId="0" fontId="0" fillId="0" borderId="24" xfId="0" applyBorder="1"/>
    <xf numFmtId="0" fontId="0" fillId="0" borderId="24" xfId="0" quotePrefix="1" applyBorder="1"/>
    <xf numFmtId="0" fontId="0" fillId="0" borderId="11" xfId="0" quotePrefix="1" applyBorder="1"/>
    <xf numFmtId="0" fontId="0" fillId="0" borderId="22" xfId="0" quotePrefix="1" applyBorder="1" applyAlignment="1">
      <alignment horizontal="left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9" fontId="0" fillId="2" borderId="14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4" xfId="0" quotePrefix="1" applyBorder="1"/>
    <xf numFmtId="0" fontId="0" fillId="2" borderId="24" xfId="0" quotePrefix="1" applyFill="1" applyBorder="1"/>
    <xf numFmtId="0" fontId="0" fillId="0" borderId="26" xfId="0" quotePrefix="1" applyBorder="1"/>
    <xf numFmtId="0" fontId="0" fillId="0" borderId="23" xfId="0" quotePrefix="1" applyBorder="1"/>
    <xf numFmtId="0" fontId="0" fillId="0" borderId="29" xfId="0" applyBorder="1"/>
    <xf numFmtId="0" fontId="0" fillId="0" borderId="29" xfId="0" quotePrefix="1" applyBorder="1" applyAlignment="1">
      <alignment horizontal="left"/>
    </xf>
    <xf numFmtId="0" fontId="0" fillId="0" borderId="29" xfId="0" quotePrefix="1" applyBorder="1"/>
    <xf numFmtId="0" fontId="0" fillId="0" borderId="29" xfId="0" applyBorder="1" applyAlignment="1">
      <alignment horizontal="center" vertical="center"/>
    </xf>
    <xf numFmtId="0" fontId="0" fillId="0" borderId="4" xfId="0" quotePrefix="1" applyBorder="1"/>
    <xf numFmtId="0" fontId="0" fillId="0" borderId="36" xfId="0" quotePrefix="1" applyBorder="1"/>
    <xf numFmtId="0" fontId="0" fillId="0" borderId="14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5" xfId="0" quotePrefix="1" applyBorder="1"/>
    <xf numFmtId="0" fontId="0" fillId="0" borderId="25" xfId="0" quotePrefix="1" applyBorder="1"/>
    <xf numFmtId="0" fontId="0" fillId="0" borderId="37" xfId="0" applyBorder="1"/>
    <xf numFmtId="0" fontId="0" fillId="0" borderId="14" xfId="0" quotePrefix="1" applyBorder="1"/>
    <xf numFmtId="0" fontId="0" fillId="0" borderId="38" xfId="0" quotePrefix="1" applyBorder="1"/>
    <xf numFmtId="0" fontId="0" fillId="0" borderId="2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6" xfId="0" applyBorder="1"/>
    <xf numFmtId="0" fontId="0" fillId="0" borderId="29" xfId="0" applyBorder="1" applyAlignment="1">
      <alignment horizontal="left"/>
    </xf>
    <xf numFmtId="0" fontId="0" fillId="0" borderId="9" xfId="0" quotePrefix="1" applyBorder="1"/>
    <xf numFmtId="0" fontId="0" fillId="0" borderId="10" xfId="0" quotePrefix="1" applyBorder="1"/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2" borderId="17" xfId="0" quotePrefix="1" applyFill="1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4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3" fillId="0" borderId="28" xfId="0" applyFont="1" applyBorder="1" applyAlignment="1">
      <alignment horizontal="center" wrapText="1"/>
    </xf>
    <xf numFmtId="0" fontId="0" fillId="0" borderId="24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8" xfId="0" quotePrefix="1" applyBorder="1" applyAlignment="1">
      <alignment horizontal="left"/>
    </xf>
    <xf numFmtId="0" fontId="3" fillId="0" borderId="3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71093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5" t="s">
        <v>0</v>
      </c>
      <c r="C1" s="87" t="s">
        <v>1</v>
      </c>
      <c r="D1" s="87"/>
      <c r="E1" s="87"/>
      <c r="F1" s="87"/>
      <c r="G1" s="26" t="s">
        <v>2</v>
      </c>
    </row>
    <row r="2" spans="2:9" ht="30" customHeight="1" thickBot="1" x14ac:dyDescent="0.3">
      <c r="B2" s="85" t="s">
        <v>3</v>
      </c>
      <c r="C2" s="56"/>
      <c r="D2" s="56"/>
      <c r="E2" s="56"/>
      <c r="F2" s="56"/>
      <c r="G2" s="79" t="s">
        <v>4</v>
      </c>
    </row>
    <row r="3" spans="2:9" ht="15.75" thickBot="1" x14ac:dyDescent="0.3">
      <c r="B3" s="77" t="s">
        <v>5</v>
      </c>
      <c r="C3" s="78"/>
      <c r="D3" s="78" t="s">
        <v>6</v>
      </c>
      <c r="E3" s="78"/>
      <c r="F3" s="88"/>
      <c r="G3" s="80"/>
    </row>
    <row r="4" spans="2:9" x14ac:dyDescent="0.25">
      <c r="B4" s="64" t="s">
        <v>7</v>
      </c>
      <c r="C4" s="65"/>
      <c r="D4" s="65" t="s">
        <v>8</v>
      </c>
      <c r="E4" s="65"/>
      <c r="F4" s="86"/>
      <c r="G4" s="79" t="s">
        <v>9</v>
      </c>
    </row>
    <row r="5" spans="2:9" x14ac:dyDescent="0.25">
      <c r="B5" s="64" t="s">
        <v>10</v>
      </c>
      <c r="C5" s="65"/>
      <c r="D5" s="65" t="s">
        <v>11</v>
      </c>
      <c r="E5" s="65"/>
      <c r="F5" s="86"/>
      <c r="G5" s="75"/>
    </row>
    <row r="6" spans="2:9" x14ac:dyDescent="0.25">
      <c r="B6" s="89" t="s">
        <v>12</v>
      </c>
      <c r="C6" s="14" t="s">
        <v>13</v>
      </c>
      <c r="D6" s="65" t="s">
        <v>14</v>
      </c>
      <c r="E6" s="65"/>
      <c r="F6" s="86"/>
      <c r="G6" s="75"/>
    </row>
    <row r="7" spans="2:9" x14ac:dyDescent="0.25">
      <c r="B7" s="89"/>
      <c r="C7" s="14" t="s">
        <v>15</v>
      </c>
      <c r="D7" s="65" t="s">
        <v>16</v>
      </c>
      <c r="E7" s="65"/>
      <c r="F7" s="86"/>
      <c r="G7" s="75"/>
    </row>
    <row r="8" spans="2:9" x14ac:dyDescent="0.25">
      <c r="B8" s="89"/>
      <c r="C8" s="14" t="s">
        <v>17</v>
      </c>
      <c r="D8" s="65" t="s">
        <v>18</v>
      </c>
      <c r="E8" s="65"/>
      <c r="F8" s="86"/>
      <c r="G8" s="75"/>
      <c r="H8" s="35"/>
    </row>
    <row r="9" spans="2:9" x14ac:dyDescent="0.25">
      <c r="B9" s="89"/>
      <c r="C9" s="14" t="s">
        <v>19</v>
      </c>
      <c r="D9" s="81">
        <f>IF(D8="9x5","66 OR 46 - TYPE IN THE RIGHT ONE",IF(D8="16x16",20,IF(D8="24x16",20,(IF(D8="9x15",34,"SELECT MODULE SIZE")))))</f>
        <v>20</v>
      </c>
      <c r="E9" s="81"/>
      <c r="F9" s="82"/>
      <c r="G9" s="75"/>
      <c r="I9" s="4"/>
    </row>
    <row r="10" spans="2:9" x14ac:dyDescent="0.25">
      <c r="B10" s="64" t="s">
        <v>20</v>
      </c>
      <c r="C10" s="65"/>
      <c r="D10" s="81">
        <v>96</v>
      </c>
      <c r="E10" s="81"/>
      <c r="F10" s="82"/>
      <c r="G10" s="75"/>
    </row>
    <row r="11" spans="2:9" x14ac:dyDescent="0.25">
      <c r="B11" s="64" t="s">
        <v>21</v>
      </c>
      <c r="C11" s="65"/>
      <c r="D11" s="81">
        <v>352</v>
      </c>
      <c r="E11" s="81"/>
      <c r="F11" s="82"/>
      <c r="G11" s="75"/>
    </row>
    <row r="12" spans="2:9" x14ac:dyDescent="0.25">
      <c r="B12" s="64" t="s">
        <v>22</v>
      </c>
      <c r="C12" s="65"/>
      <c r="D12" s="65" t="s">
        <v>23</v>
      </c>
      <c r="E12" s="65"/>
      <c r="F12" s="86"/>
      <c r="G12" s="75"/>
    </row>
    <row r="13" spans="2:9" x14ac:dyDescent="0.25">
      <c r="B13" s="64" t="s">
        <v>24</v>
      </c>
      <c r="C13" s="65"/>
      <c r="D13" s="81">
        <v>1</v>
      </c>
      <c r="E13" s="81"/>
      <c r="F13" s="82"/>
      <c r="G13" s="75"/>
    </row>
    <row r="14" spans="2:9" ht="15.75" thickBot="1" x14ac:dyDescent="0.3">
      <c r="B14" s="51" t="s">
        <v>25</v>
      </c>
      <c r="C14" s="52"/>
      <c r="D14" s="59" t="s">
        <v>26</v>
      </c>
      <c r="E14" s="59"/>
      <c r="F14" s="60"/>
      <c r="G14" s="76"/>
    </row>
    <row r="15" spans="2:9" ht="15.75" thickBot="1" x14ac:dyDescent="0.3"/>
    <row r="16" spans="2:9" ht="15.75" thickBot="1" x14ac:dyDescent="0.3">
      <c r="B16" s="55" t="s">
        <v>27</v>
      </c>
      <c r="C16" s="56"/>
      <c r="D16" s="56"/>
      <c r="E16" s="56"/>
      <c r="F16" s="56"/>
      <c r="G16" s="79" t="s">
        <v>9</v>
      </c>
    </row>
    <row r="17" spans="2:7" x14ac:dyDescent="0.25">
      <c r="B17" s="90" t="s">
        <v>5</v>
      </c>
      <c r="C17" s="91"/>
      <c r="D17" s="23" t="s">
        <v>6</v>
      </c>
      <c r="E17" s="23" t="s">
        <v>28</v>
      </c>
      <c r="F17" s="24" t="s">
        <v>29</v>
      </c>
      <c r="G17" s="75"/>
    </row>
    <row r="18" spans="2:7" x14ac:dyDescent="0.25">
      <c r="B18" s="53" t="s">
        <v>30</v>
      </c>
      <c r="C18" s="54"/>
      <c r="D18" s="14" t="s">
        <v>31</v>
      </c>
      <c r="E18" s="14" t="s">
        <v>32</v>
      </c>
      <c r="F18" s="15" t="s">
        <v>33</v>
      </c>
      <c r="G18" s="75"/>
    </row>
    <row r="19" spans="2:7" x14ac:dyDescent="0.25">
      <c r="B19" s="53" t="s">
        <v>30</v>
      </c>
      <c r="C19" s="54"/>
      <c r="D19" s="14" t="s">
        <v>11</v>
      </c>
      <c r="E19" s="14" t="s">
        <v>32</v>
      </c>
      <c r="F19" s="15" t="s">
        <v>33</v>
      </c>
      <c r="G19" s="75"/>
    </row>
    <row r="20" spans="2:7" x14ac:dyDescent="0.25">
      <c r="B20" s="53" t="s">
        <v>30</v>
      </c>
      <c r="C20" s="54"/>
      <c r="D20" s="14" t="s">
        <v>34</v>
      </c>
      <c r="E20" s="14" t="s">
        <v>32</v>
      </c>
      <c r="F20" s="15" t="s">
        <v>33</v>
      </c>
      <c r="G20" s="75"/>
    </row>
    <row r="21" spans="2:7" x14ac:dyDescent="0.25">
      <c r="B21" s="53" t="s">
        <v>30</v>
      </c>
      <c r="C21" s="54"/>
      <c r="D21" s="14" t="s">
        <v>35</v>
      </c>
      <c r="E21" s="14" t="s">
        <v>32</v>
      </c>
      <c r="F21" s="15" t="s">
        <v>33</v>
      </c>
      <c r="G21" s="75"/>
    </row>
    <row r="22" spans="2:7" x14ac:dyDescent="0.25">
      <c r="B22" s="53" t="s">
        <v>36</v>
      </c>
      <c r="C22" s="54"/>
      <c r="D22" s="14" t="s">
        <v>37</v>
      </c>
      <c r="E22" s="14" t="s">
        <v>32</v>
      </c>
      <c r="F22" s="15" t="s">
        <v>33</v>
      </c>
      <c r="G22" s="75"/>
    </row>
    <row r="23" spans="2:7" x14ac:dyDescent="0.25">
      <c r="B23" s="53" t="s">
        <v>36</v>
      </c>
      <c r="C23" s="54"/>
      <c r="D23" s="14" t="s">
        <v>38</v>
      </c>
      <c r="E23" s="14" t="s">
        <v>32</v>
      </c>
      <c r="F23" s="15" t="s">
        <v>33</v>
      </c>
      <c r="G23" s="75"/>
    </row>
    <row r="24" spans="2:7" x14ac:dyDescent="0.25">
      <c r="B24" s="53" t="s">
        <v>36</v>
      </c>
      <c r="C24" s="54"/>
      <c r="D24" s="14" t="s">
        <v>12</v>
      </c>
      <c r="E24" s="14" t="s">
        <v>32</v>
      </c>
      <c r="F24" s="15" t="s">
        <v>33</v>
      </c>
      <c r="G24" s="75"/>
    </row>
    <row r="25" spans="2:7" x14ac:dyDescent="0.25">
      <c r="B25" s="53" t="s">
        <v>39</v>
      </c>
      <c r="C25" s="54"/>
      <c r="D25" s="14" t="s">
        <v>38</v>
      </c>
      <c r="E25" s="14" t="s">
        <v>32</v>
      </c>
      <c r="F25" s="15" t="s">
        <v>33</v>
      </c>
      <c r="G25" s="75"/>
    </row>
    <row r="26" spans="2:7" x14ac:dyDescent="0.25">
      <c r="B26" s="53" t="s">
        <v>40</v>
      </c>
      <c r="C26" s="54"/>
      <c r="D26" s="38">
        <v>4</v>
      </c>
      <c r="E26" s="38" t="s">
        <v>41</v>
      </c>
      <c r="F26" s="16" t="s">
        <v>42</v>
      </c>
      <c r="G26" s="75"/>
    </row>
    <row r="27" spans="2:7" x14ac:dyDescent="0.25">
      <c r="B27" s="53" t="s">
        <v>43</v>
      </c>
      <c r="C27" s="54"/>
      <c r="D27" s="38" t="s">
        <v>44</v>
      </c>
      <c r="E27" s="38"/>
      <c r="F27" s="15"/>
      <c r="G27" s="75"/>
    </row>
    <row r="28" spans="2:7" x14ac:dyDescent="0.25">
      <c r="B28" s="53" t="s">
        <v>45</v>
      </c>
      <c r="C28" s="54"/>
      <c r="D28" s="38" t="s">
        <v>44</v>
      </c>
      <c r="E28" s="38"/>
      <c r="F28" s="15"/>
      <c r="G28" s="75"/>
    </row>
    <row r="29" spans="2:7" x14ac:dyDescent="0.25">
      <c r="B29" s="53" t="s">
        <v>46</v>
      </c>
      <c r="C29" s="54"/>
      <c r="D29" s="38">
        <v>1</v>
      </c>
      <c r="E29" s="38" t="s">
        <v>41</v>
      </c>
      <c r="F29" s="16" t="s">
        <v>47</v>
      </c>
      <c r="G29" s="75"/>
    </row>
    <row r="30" spans="2:7" x14ac:dyDescent="0.25">
      <c r="B30" s="53" t="s">
        <v>48</v>
      </c>
      <c r="C30" s="54"/>
      <c r="D30" s="37" t="s">
        <v>44</v>
      </c>
      <c r="E30" s="38" t="s">
        <v>41</v>
      </c>
      <c r="F30" s="36" t="s">
        <v>41</v>
      </c>
      <c r="G30" s="75"/>
    </row>
    <row r="31" spans="2:7" x14ac:dyDescent="0.25">
      <c r="B31" s="53" t="s">
        <v>49</v>
      </c>
      <c r="C31" s="54"/>
      <c r="D31" s="38">
        <v>8</v>
      </c>
      <c r="E31" s="38" t="s">
        <v>41</v>
      </c>
      <c r="F31" s="16" t="s">
        <v>41</v>
      </c>
      <c r="G31" s="75"/>
    </row>
    <row r="32" spans="2:7" x14ac:dyDescent="0.25">
      <c r="B32" s="53" t="s">
        <v>50</v>
      </c>
      <c r="C32" s="54"/>
      <c r="D32" s="37" t="s">
        <v>44</v>
      </c>
      <c r="E32" s="38" t="s">
        <v>41</v>
      </c>
      <c r="F32" s="16" t="s">
        <v>41</v>
      </c>
      <c r="G32" s="75"/>
    </row>
    <row r="33" spans="2:7" x14ac:dyDescent="0.25">
      <c r="B33" s="53" t="s">
        <v>51</v>
      </c>
      <c r="C33" s="54"/>
      <c r="D33" s="37" t="s">
        <v>44</v>
      </c>
      <c r="E33" s="38" t="s">
        <v>41</v>
      </c>
      <c r="F33" s="16" t="s">
        <v>41</v>
      </c>
      <c r="G33" s="75"/>
    </row>
    <row r="34" spans="2:7" x14ac:dyDescent="0.25">
      <c r="B34" s="53" t="s">
        <v>52</v>
      </c>
      <c r="C34" s="54"/>
      <c r="D34" s="37" t="s">
        <v>44</v>
      </c>
      <c r="E34" s="38" t="s">
        <v>41</v>
      </c>
      <c r="F34" s="16" t="s">
        <v>41</v>
      </c>
      <c r="G34" s="75"/>
    </row>
    <row r="35" spans="2:7" x14ac:dyDescent="0.25">
      <c r="B35" s="53" t="s">
        <v>53</v>
      </c>
      <c r="C35" s="54"/>
      <c r="D35" s="37" t="s">
        <v>54</v>
      </c>
      <c r="E35" s="38" t="s">
        <v>41</v>
      </c>
      <c r="F35" s="16" t="s">
        <v>41</v>
      </c>
      <c r="G35" s="75"/>
    </row>
    <row r="36" spans="2:7" x14ac:dyDescent="0.25">
      <c r="B36" s="53" t="s">
        <v>55</v>
      </c>
      <c r="C36" s="54"/>
      <c r="D36" s="38" t="s">
        <v>44</v>
      </c>
      <c r="E36" s="38" t="s">
        <v>56</v>
      </c>
      <c r="F36" s="16" t="s">
        <v>41</v>
      </c>
      <c r="G36" s="75"/>
    </row>
    <row r="37" spans="2:7" x14ac:dyDescent="0.25">
      <c r="B37" s="53" t="s">
        <v>57</v>
      </c>
      <c r="C37" s="54"/>
      <c r="D37" s="38">
        <v>1</v>
      </c>
      <c r="E37" s="38" t="s">
        <v>41</v>
      </c>
      <c r="F37" s="16" t="s">
        <v>41</v>
      </c>
      <c r="G37" s="75"/>
    </row>
    <row r="38" spans="2:7" ht="15.75" thickBot="1" x14ac:dyDescent="0.3">
      <c r="B38" s="53" t="s">
        <v>58</v>
      </c>
      <c r="C38" s="54"/>
      <c r="D38" s="13" t="s">
        <v>59</v>
      </c>
      <c r="E38" s="13"/>
      <c r="F38" s="17"/>
      <c r="G38" s="76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55" t="s">
        <v>60</v>
      </c>
      <c r="C40" s="56"/>
      <c r="D40" s="56"/>
      <c r="E40" s="56"/>
      <c r="F40" s="56"/>
      <c r="G40" s="79" t="s">
        <v>9</v>
      </c>
    </row>
    <row r="41" spans="2:7" x14ac:dyDescent="0.25">
      <c r="B41" s="57" t="s">
        <v>61</v>
      </c>
      <c r="C41" s="58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5"/>
    </row>
    <row r="42" spans="2:7" hidden="1" x14ac:dyDescent="0.25">
      <c r="B42" s="61" t="s">
        <v>56</v>
      </c>
      <c r="C42" s="19" t="s">
        <v>56</v>
      </c>
      <c r="D42" s="20" t="s">
        <v>56</v>
      </c>
      <c r="E42" s="20" t="s">
        <v>56</v>
      </c>
      <c r="F42" s="28" t="s">
        <v>56</v>
      </c>
      <c r="G42" s="75"/>
    </row>
    <row r="43" spans="2:7" hidden="1" x14ac:dyDescent="0.25">
      <c r="B43" s="61"/>
      <c r="C43" s="20" t="s">
        <v>56</v>
      </c>
      <c r="D43" s="21" t="s">
        <v>56</v>
      </c>
      <c r="E43" s="20" t="s">
        <v>56</v>
      </c>
      <c r="F43" s="28"/>
      <c r="G43" s="75"/>
    </row>
    <row r="44" spans="2:7" hidden="1" x14ac:dyDescent="0.25">
      <c r="B44" s="66" t="s">
        <v>56</v>
      </c>
      <c r="C44" s="67"/>
      <c r="D44" s="18" t="s">
        <v>41</v>
      </c>
      <c r="E44" s="18" t="s">
        <v>41</v>
      </c>
      <c r="F44" s="29" t="str">
        <f>IF(B44="MINI DC I/O 1","ON DISPLAY INTERFACE","N/A")</f>
        <v>N/A</v>
      </c>
      <c r="G44" s="75"/>
    </row>
    <row r="45" spans="2:7" hidden="1" x14ac:dyDescent="0.25">
      <c r="B45" s="66" t="s">
        <v>56</v>
      </c>
      <c r="C45" s="67"/>
      <c r="D45" s="38" t="s">
        <v>41</v>
      </c>
      <c r="E45" s="38" t="s">
        <v>41</v>
      </c>
      <c r="F45" s="16" t="str">
        <f>IF(B45="MINI DC I/O 2","ON DISPLAY INTERFACE","N/A")</f>
        <v>N/A</v>
      </c>
      <c r="G45" s="75"/>
    </row>
    <row r="46" spans="2:7" ht="15.75" thickBot="1" x14ac:dyDescent="0.3">
      <c r="B46" s="83"/>
      <c r="C46" s="84"/>
      <c r="D46" s="39"/>
      <c r="E46" s="39"/>
      <c r="F46" s="30"/>
      <c r="G46" s="76"/>
    </row>
    <row r="47" spans="2:7" ht="15.75" thickBot="1" x14ac:dyDescent="0.3">
      <c r="C47" s="12"/>
      <c r="D47" s="12"/>
      <c r="E47" s="11"/>
      <c r="F47" s="4"/>
      <c r="G47" s="8"/>
    </row>
    <row r="48" spans="2:7" ht="31.5" customHeight="1" thickBot="1" x14ac:dyDescent="0.3">
      <c r="B48" s="68" t="s">
        <v>62</v>
      </c>
      <c r="C48" s="69"/>
      <c r="D48" s="69"/>
      <c r="E48" s="69"/>
      <c r="F48" s="70"/>
      <c r="G48" s="92" t="s">
        <v>63</v>
      </c>
    </row>
    <row r="49" spans="2:7" ht="15.75" thickBot="1" x14ac:dyDescent="0.3">
      <c r="B49" s="77" t="s">
        <v>5</v>
      </c>
      <c r="C49" s="78"/>
      <c r="D49" s="78" t="s">
        <v>6</v>
      </c>
      <c r="E49" s="78"/>
      <c r="F49" s="98"/>
      <c r="G49" s="93"/>
    </row>
    <row r="50" spans="2:7" x14ac:dyDescent="0.25">
      <c r="B50" s="64" t="s">
        <v>7</v>
      </c>
      <c r="C50" s="65"/>
      <c r="D50" s="65" t="s">
        <v>118</v>
      </c>
      <c r="E50" s="65"/>
      <c r="F50" s="96"/>
      <c r="G50" s="92" t="s">
        <v>64</v>
      </c>
    </row>
    <row r="51" spans="2:7" x14ac:dyDescent="0.25">
      <c r="B51" s="64" t="s">
        <v>10</v>
      </c>
      <c r="C51" s="65"/>
      <c r="D51" s="65" t="s">
        <v>11</v>
      </c>
      <c r="E51" s="65"/>
      <c r="F51" s="96"/>
      <c r="G51" s="94"/>
    </row>
    <row r="52" spans="2:7" x14ac:dyDescent="0.25">
      <c r="B52" s="89" t="s">
        <v>12</v>
      </c>
      <c r="C52" s="14" t="s">
        <v>13</v>
      </c>
      <c r="D52" s="65" t="s">
        <v>14</v>
      </c>
      <c r="E52" s="65"/>
      <c r="F52" s="96"/>
      <c r="G52" s="94"/>
    </row>
    <row r="53" spans="2:7" x14ac:dyDescent="0.25">
      <c r="B53" s="89"/>
      <c r="C53" s="14" t="s">
        <v>15</v>
      </c>
      <c r="D53" s="65" t="s">
        <v>16</v>
      </c>
      <c r="E53" s="65"/>
      <c r="F53" s="96"/>
      <c r="G53" s="94"/>
    </row>
    <row r="54" spans="2:7" x14ac:dyDescent="0.25">
      <c r="B54" s="89"/>
      <c r="C54" s="14" t="s">
        <v>17</v>
      </c>
      <c r="D54" s="65" t="s">
        <v>65</v>
      </c>
      <c r="E54" s="65"/>
      <c r="F54" s="96"/>
      <c r="G54" s="94"/>
    </row>
    <row r="55" spans="2:7" x14ac:dyDescent="0.25">
      <c r="B55" s="89"/>
      <c r="C55" s="14" t="s">
        <v>19</v>
      </c>
      <c r="D55" s="81">
        <v>20</v>
      </c>
      <c r="E55" s="81"/>
      <c r="F55" s="97"/>
      <c r="G55" s="94"/>
    </row>
    <row r="56" spans="2:7" x14ac:dyDescent="0.25">
      <c r="B56" s="64" t="s">
        <v>20</v>
      </c>
      <c r="C56" s="65"/>
      <c r="D56" s="81">
        <v>64</v>
      </c>
      <c r="E56" s="81"/>
      <c r="F56" s="97"/>
      <c r="G56" s="94"/>
    </row>
    <row r="57" spans="2:7" x14ac:dyDescent="0.25">
      <c r="B57" s="64" t="s">
        <v>21</v>
      </c>
      <c r="C57" s="65"/>
      <c r="D57" s="81">
        <v>64</v>
      </c>
      <c r="E57" s="81"/>
      <c r="F57" s="97"/>
      <c r="G57" s="94"/>
    </row>
    <row r="58" spans="2:7" x14ac:dyDescent="0.25">
      <c r="B58" s="64" t="s">
        <v>22</v>
      </c>
      <c r="C58" s="65"/>
      <c r="D58" s="65" t="s">
        <v>23</v>
      </c>
      <c r="E58" s="65"/>
      <c r="F58" s="96"/>
      <c r="G58" s="94"/>
    </row>
    <row r="59" spans="2:7" x14ac:dyDescent="0.25">
      <c r="B59" s="64" t="s">
        <v>24</v>
      </c>
      <c r="C59" s="65"/>
      <c r="D59" s="81">
        <v>1</v>
      </c>
      <c r="E59" s="81"/>
      <c r="F59" s="97"/>
      <c r="G59" s="94"/>
    </row>
    <row r="60" spans="2:7" ht="15.75" thickBot="1" x14ac:dyDescent="0.3">
      <c r="B60" s="51" t="s">
        <v>25</v>
      </c>
      <c r="C60" s="52"/>
      <c r="D60" s="59" t="s">
        <v>26</v>
      </c>
      <c r="E60" s="59"/>
      <c r="F60" s="102"/>
      <c r="G60" s="95"/>
    </row>
    <row r="61" spans="2:7" ht="15.75" thickBot="1" x14ac:dyDescent="0.3"/>
    <row r="62" spans="2:7" ht="15.75" thickBot="1" x14ac:dyDescent="0.3">
      <c r="B62" s="103" t="s">
        <v>27</v>
      </c>
      <c r="C62" s="69"/>
      <c r="D62" s="69"/>
      <c r="E62" s="69"/>
      <c r="F62" s="70"/>
      <c r="G62" s="92" t="s">
        <v>64</v>
      </c>
    </row>
    <row r="63" spans="2:7" x14ac:dyDescent="0.25">
      <c r="B63" s="77" t="s">
        <v>5</v>
      </c>
      <c r="C63" s="78"/>
      <c r="D63" s="45" t="s">
        <v>6</v>
      </c>
      <c r="E63" s="45" t="s">
        <v>28</v>
      </c>
      <c r="F63" s="46" t="s">
        <v>29</v>
      </c>
      <c r="G63" s="94"/>
    </row>
    <row r="64" spans="2:7" x14ac:dyDescent="0.25">
      <c r="B64" s="64" t="s">
        <v>30</v>
      </c>
      <c r="C64" s="65"/>
      <c r="D64" s="14" t="s">
        <v>35</v>
      </c>
      <c r="E64" s="14" t="s">
        <v>32</v>
      </c>
      <c r="F64" s="47" t="s">
        <v>33</v>
      </c>
      <c r="G64" s="94"/>
    </row>
    <row r="65" spans="2:7" x14ac:dyDescent="0.25">
      <c r="B65" s="64" t="s">
        <v>36</v>
      </c>
      <c r="C65" s="65"/>
      <c r="D65" s="14" t="s">
        <v>12</v>
      </c>
      <c r="E65" s="14" t="s">
        <v>32</v>
      </c>
      <c r="F65" s="47" t="s">
        <v>33</v>
      </c>
      <c r="G65" s="94"/>
    </row>
    <row r="66" spans="2:7" x14ac:dyDescent="0.25">
      <c r="B66" s="64" t="s">
        <v>39</v>
      </c>
      <c r="C66" s="65"/>
      <c r="D66" s="14" t="s">
        <v>44</v>
      </c>
      <c r="E66" s="43" t="s">
        <v>41</v>
      </c>
      <c r="F66" s="36" t="s">
        <v>41</v>
      </c>
      <c r="G66" s="94"/>
    </row>
    <row r="67" spans="2:7" x14ac:dyDescent="0.25">
      <c r="B67" s="64" t="s">
        <v>40</v>
      </c>
      <c r="C67" s="65"/>
      <c r="D67" s="38" t="s">
        <v>44</v>
      </c>
      <c r="E67" s="38" t="s">
        <v>41</v>
      </c>
      <c r="F67" s="36"/>
      <c r="G67" s="94"/>
    </row>
    <row r="68" spans="2:7" x14ac:dyDescent="0.25">
      <c r="B68" s="64" t="s">
        <v>43</v>
      </c>
      <c r="C68" s="65"/>
      <c r="D68" s="38" t="s">
        <v>44</v>
      </c>
      <c r="E68" s="38"/>
      <c r="F68" s="47"/>
      <c r="G68" s="94"/>
    </row>
    <row r="69" spans="2:7" x14ac:dyDescent="0.25">
      <c r="B69" s="64" t="s">
        <v>45</v>
      </c>
      <c r="C69" s="65"/>
      <c r="D69" s="38" t="s">
        <v>44</v>
      </c>
      <c r="E69" s="38"/>
      <c r="F69" s="47"/>
      <c r="G69" s="94"/>
    </row>
    <row r="70" spans="2:7" x14ac:dyDescent="0.25">
      <c r="B70" s="64" t="s">
        <v>46</v>
      </c>
      <c r="C70" s="65"/>
      <c r="D70" s="38">
        <v>1</v>
      </c>
      <c r="E70" s="38" t="s">
        <v>41</v>
      </c>
      <c r="F70" s="36" t="s">
        <v>47</v>
      </c>
      <c r="G70" s="94"/>
    </row>
    <row r="71" spans="2:7" x14ac:dyDescent="0.25">
      <c r="B71" s="64" t="s">
        <v>48</v>
      </c>
      <c r="C71" s="65"/>
      <c r="D71" s="38" t="s">
        <v>44</v>
      </c>
      <c r="E71" s="38" t="s">
        <v>41</v>
      </c>
      <c r="F71" s="36"/>
      <c r="G71" s="94"/>
    </row>
    <row r="72" spans="2:7" x14ac:dyDescent="0.25">
      <c r="B72" s="64" t="s">
        <v>49</v>
      </c>
      <c r="C72" s="65"/>
      <c r="D72" s="38">
        <v>2</v>
      </c>
      <c r="E72" s="38" t="s">
        <v>41</v>
      </c>
      <c r="F72" s="36" t="s">
        <v>41</v>
      </c>
      <c r="G72" s="94"/>
    </row>
    <row r="73" spans="2:7" x14ac:dyDescent="0.25">
      <c r="B73" s="64" t="s">
        <v>50</v>
      </c>
      <c r="C73" s="65"/>
      <c r="D73" s="37" t="s">
        <v>44</v>
      </c>
      <c r="E73" s="38" t="s">
        <v>41</v>
      </c>
      <c r="F73" s="36" t="s">
        <v>41</v>
      </c>
      <c r="G73" s="94"/>
    </row>
    <row r="74" spans="2:7" x14ac:dyDescent="0.25">
      <c r="B74" s="64" t="s">
        <v>51</v>
      </c>
      <c r="C74" s="65"/>
      <c r="D74" s="37" t="s">
        <v>44</v>
      </c>
      <c r="E74" s="38" t="s">
        <v>41</v>
      </c>
      <c r="F74" s="36" t="s">
        <v>41</v>
      </c>
      <c r="G74" s="94"/>
    </row>
    <row r="75" spans="2:7" x14ac:dyDescent="0.25">
      <c r="B75" s="64" t="s">
        <v>52</v>
      </c>
      <c r="C75" s="65"/>
      <c r="D75" s="37" t="s">
        <v>44</v>
      </c>
      <c r="E75" s="38" t="s">
        <v>41</v>
      </c>
      <c r="F75" s="36" t="s">
        <v>41</v>
      </c>
      <c r="G75" s="94"/>
    </row>
    <row r="76" spans="2:7" x14ac:dyDescent="0.25">
      <c r="B76" s="64" t="s">
        <v>53</v>
      </c>
      <c r="C76" s="65"/>
      <c r="D76" s="37" t="s">
        <v>54</v>
      </c>
      <c r="E76" s="38" t="s">
        <v>41</v>
      </c>
      <c r="F76" s="36" t="s">
        <v>41</v>
      </c>
      <c r="G76" s="94"/>
    </row>
    <row r="77" spans="2:7" x14ac:dyDescent="0.25">
      <c r="B77" s="64" t="s">
        <v>55</v>
      </c>
      <c r="C77" s="65"/>
      <c r="D77" s="38" t="s">
        <v>44</v>
      </c>
      <c r="E77" s="38" t="s">
        <v>41</v>
      </c>
      <c r="F77" s="36" t="s">
        <v>41</v>
      </c>
      <c r="G77" s="94"/>
    </row>
    <row r="78" spans="2:7" x14ac:dyDescent="0.25">
      <c r="B78" s="64" t="s">
        <v>57</v>
      </c>
      <c r="C78" s="65"/>
      <c r="D78" s="38">
        <v>1</v>
      </c>
      <c r="E78" s="38" t="s">
        <v>41</v>
      </c>
      <c r="F78" s="36" t="s">
        <v>41</v>
      </c>
      <c r="G78" s="94"/>
    </row>
    <row r="79" spans="2:7" ht="15.75" thickBot="1" x14ac:dyDescent="0.3">
      <c r="B79" s="51" t="s">
        <v>58</v>
      </c>
      <c r="C79" s="52"/>
      <c r="D79" s="39" t="s">
        <v>66</v>
      </c>
      <c r="E79" s="39"/>
      <c r="F79" s="44"/>
      <c r="G79" s="95"/>
    </row>
    <row r="80" spans="2:7" ht="15.75" thickBot="1" x14ac:dyDescent="0.3">
      <c r="B80" s="48"/>
      <c r="C80" s="48"/>
      <c r="D80" s="32"/>
      <c r="E80" s="32"/>
      <c r="F80" s="33"/>
      <c r="G80" s="34"/>
    </row>
    <row r="81" spans="2:7" x14ac:dyDescent="0.25">
      <c r="B81" s="71" t="s">
        <v>60</v>
      </c>
      <c r="C81" s="72"/>
      <c r="D81" s="72"/>
      <c r="E81" s="72"/>
      <c r="F81" s="73"/>
      <c r="G81" s="99" t="s">
        <v>64</v>
      </c>
    </row>
    <row r="82" spans="2:7" x14ac:dyDescent="0.25">
      <c r="B82" s="49" t="s">
        <v>67</v>
      </c>
      <c r="C82" s="43" t="s">
        <v>68</v>
      </c>
      <c r="D82" s="43" t="str">
        <f>IF(B82="PS Redundancy Board","I/O Board Outputs - NO"," ")</f>
        <v>I/O Board Outputs - NO</v>
      </c>
      <c r="E82" s="43" t="str">
        <f>IF(B82="PS Redundancy Board","Sensor Address -1"," ")</f>
        <v>Sensor Address -1</v>
      </c>
      <c r="F82" s="43" t="s">
        <v>69</v>
      </c>
      <c r="G82" s="100"/>
    </row>
    <row r="83" spans="2:7" ht="15.75" thickBot="1" x14ac:dyDescent="0.3">
      <c r="B83" s="83" t="s">
        <v>56</v>
      </c>
      <c r="C83" s="84"/>
      <c r="D83" s="13"/>
      <c r="E83" s="13"/>
      <c r="F83" s="50"/>
      <c r="G83" s="101"/>
    </row>
    <row r="84" spans="2:7" ht="15.75" thickBot="1" x14ac:dyDescent="0.3">
      <c r="C84" s="12"/>
      <c r="D84" s="12"/>
      <c r="E84" s="11"/>
      <c r="F84" s="4"/>
      <c r="G84" s="8"/>
    </row>
    <row r="85" spans="2:7" ht="15.75" thickBot="1" x14ac:dyDescent="0.3">
      <c r="B85" s="55" t="s">
        <v>70</v>
      </c>
      <c r="C85" s="56"/>
      <c r="D85" s="56"/>
      <c r="E85" s="56"/>
      <c r="F85" s="56"/>
      <c r="G85" s="74"/>
    </row>
    <row r="86" spans="2:7" x14ac:dyDescent="0.25">
      <c r="B86" s="62" t="s">
        <v>71</v>
      </c>
      <c r="C86" s="63"/>
      <c r="D86" s="63"/>
      <c r="E86" s="41" t="s">
        <v>72</v>
      </c>
      <c r="F86" s="42" t="s">
        <v>73</v>
      </c>
      <c r="G86" s="75"/>
    </row>
    <row r="87" spans="2:7" x14ac:dyDescent="0.25">
      <c r="B87" s="64" t="s">
        <v>74</v>
      </c>
      <c r="C87" s="65"/>
      <c r="D87" s="65"/>
      <c r="E87" s="43" t="s">
        <v>75</v>
      </c>
      <c r="F87" s="47" t="s">
        <v>73</v>
      </c>
      <c r="G87" s="75"/>
    </row>
    <row r="88" spans="2:7" x14ac:dyDescent="0.25">
      <c r="B88" s="64" t="s">
        <v>76</v>
      </c>
      <c r="C88" s="65"/>
      <c r="D88" s="65"/>
      <c r="E88" s="43" t="s">
        <v>77</v>
      </c>
      <c r="F88" s="36" t="str">
        <f>IF(E88="N/A", " ", "GUIDE - DD3513398")</f>
        <v xml:space="preserve"> </v>
      </c>
      <c r="G88" s="75"/>
    </row>
    <row r="89" spans="2:7" ht="15.75" thickBot="1" x14ac:dyDescent="0.3">
      <c r="B89" s="51" t="s">
        <v>78</v>
      </c>
      <c r="C89" s="52"/>
      <c r="D89" s="52"/>
      <c r="E89" s="40" t="s">
        <v>77</v>
      </c>
      <c r="F89" s="44" t="str">
        <f>IF(E89="N/A", " ", "GUIDE - DD3350029")</f>
        <v xml:space="preserve"> </v>
      </c>
      <c r="G89" s="76"/>
    </row>
    <row r="90" spans="2:7" x14ac:dyDescent="0.25">
      <c r="C90" s="12"/>
      <c r="D90" s="12"/>
      <c r="E90" s="11"/>
      <c r="F90" s="4"/>
      <c r="G90" s="8"/>
    </row>
    <row r="91" spans="2:7" ht="15.75" thickBot="1" x14ac:dyDescent="0.3"/>
    <row r="92" spans="2:7" x14ac:dyDescent="0.25">
      <c r="B92" s="9" t="s">
        <v>79</v>
      </c>
      <c r="C92" s="10"/>
      <c r="D92" s="10"/>
      <c r="E92" s="10"/>
      <c r="F92" s="10"/>
      <c r="G92" s="1"/>
    </row>
    <row r="93" spans="2:7" x14ac:dyDescent="0.25">
      <c r="B93" s="3"/>
      <c r="G93" s="2"/>
    </row>
    <row r="94" spans="2:7" x14ac:dyDescent="0.25">
      <c r="B94" s="3" t="s">
        <v>80</v>
      </c>
      <c r="G94" s="2"/>
    </row>
    <row r="95" spans="2:7" x14ac:dyDescent="0.25">
      <c r="B95" s="3" t="s">
        <v>81</v>
      </c>
      <c r="E95" t="s">
        <v>82</v>
      </c>
      <c r="G95" s="2"/>
    </row>
    <row r="96" spans="2:7" x14ac:dyDescent="0.25">
      <c r="B96" s="3" t="s">
        <v>83</v>
      </c>
      <c r="E96" t="s">
        <v>84</v>
      </c>
      <c r="G96" s="2"/>
    </row>
    <row r="97" spans="2:7" x14ac:dyDescent="0.25">
      <c r="B97" s="3" t="s">
        <v>85</v>
      </c>
      <c r="E97" t="s">
        <v>86</v>
      </c>
      <c r="G97" s="2"/>
    </row>
    <row r="98" spans="2:7" x14ac:dyDescent="0.25">
      <c r="B98" s="3" t="s">
        <v>87</v>
      </c>
      <c r="E98" t="s">
        <v>88</v>
      </c>
      <c r="G98" s="2"/>
    </row>
    <row r="99" spans="2:7" x14ac:dyDescent="0.25">
      <c r="B99" s="3" t="s">
        <v>89</v>
      </c>
      <c r="E99" t="s">
        <v>90</v>
      </c>
      <c r="G99" s="2"/>
    </row>
    <row r="100" spans="2:7" x14ac:dyDescent="0.25">
      <c r="B100" s="3" t="s">
        <v>91</v>
      </c>
      <c r="E100" t="s">
        <v>92</v>
      </c>
      <c r="G100" s="2"/>
    </row>
    <row r="101" spans="2:7" x14ac:dyDescent="0.25">
      <c r="B101" s="3" t="s">
        <v>93</v>
      </c>
      <c r="E101" t="s">
        <v>94</v>
      </c>
      <c r="G101" s="2"/>
    </row>
    <row r="102" spans="2:7" x14ac:dyDescent="0.25">
      <c r="B102" s="3"/>
      <c r="G102" s="2"/>
    </row>
    <row r="103" spans="2:7" x14ac:dyDescent="0.25">
      <c r="B103" s="3" t="s">
        <v>95</v>
      </c>
      <c r="G103" s="2"/>
    </row>
    <row r="104" spans="2:7" x14ac:dyDescent="0.25">
      <c r="B104" s="3" t="s">
        <v>96</v>
      </c>
      <c r="E104" t="s">
        <v>97</v>
      </c>
      <c r="G104" s="2"/>
    </row>
    <row r="105" spans="2:7" x14ac:dyDescent="0.25">
      <c r="B105" s="3" t="s">
        <v>98</v>
      </c>
      <c r="E105" t="s">
        <v>99</v>
      </c>
      <c r="G105" s="2"/>
    </row>
    <row r="106" spans="2:7" x14ac:dyDescent="0.25">
      <c r="B106" s="3" t="s">
        <v>100</v>
      </c>
      <c r="E106" t="s">
        <v>101</v>
      </c>
      <c r="G106" s="2"/>
    </row>
    <row r="107" spans="2:7" x14ac:dyDescent="0.25">
      <c r="B107" s="3" t="s">
        <v>102</v>
      </c>
      <c r="E107" t="s">
        <v>103</v>
      </c>
      <c r="G107" s="2"/>
    </row>
    <row r="108" spans="2:7" x14ac:dyDescent="0.25">
      <c r="B108" s="3" t="s">
        <v>104</v>
      </c>
      <c r="E108" t="s">
        <v>105</v>
      </c>
      <c r="G108" s="2"/>
    </row>
    <row r="109" spans="2:7" x14ac:dyDescent="0.25">
      <c r="B109" s="3" t="s">
        <v>93</v>
      </c>
      <c r="E109" t="s">
        <v>94</v>
      </c>
      <c r="G109" s="2"/>
    </row>
    <row r="110" spans="2:7" x14ac:dyDescent="0.25">
      <c r="B110" s="3"/>
      <c r="G110" s="2"/>
    </row>
    <row r="111" spans="2:7" x14ac:dyDescent="0.25">
      <c r="B111" s="3" t="s">
        <v>106</v>
      </c>
      <c r="G111" s="2"/>
    </row>
    <row r="112" spans="2:7" x14ac:dyDescent="0.25">
      <c r="B112" s="3" t="s">
        <v>107</v>
      </c>
      <c r="E112" t="s">
        <v>108</v>
      </c>
      <c r="G112" s="2"/>
    </row>
    <row r="113" spans="2:7" x14ac:dyDescent="0.25">
      <c r="B113" s="3" t="s">
        <v>109</v>
      </c>
      <c r="E113" t="s">
        <v>110</v>
      </c>
      <c r="G113" s="2"/>
    </row>
    <row r="114" spans="2:7" x14ac:dyDescent="0.25">
      <c r="B114" s="3" t="s">
        <v>111</v>
      </c>
      <c r="E114" t="s">
        <v>112</v>
      </c>
      <c r="G114" s="2"/>
    </row>
    <row r="115" spans="2:7" x14ac:dyDescent="0.25">
      <c r="B115" s="3" t="s">
        <v>113</v>
      </c>
      <c r="E115" t="s">
        <v>114</v>
      </c>
      <c r="G115" s="2"/>
    </row>
    <row r="116" spans="2:7" x14ac:dyDescent="0.25">
      <c r="B116" s="3" t="s">
        <v>115</v>
      </c>
      <c r="E116" t="s">
        <v>116</v>
      </c>
      <c r="G116" s="2"/>
    </row>
    <row r="117" spans="2:7" ht="15.75" thickBot="1" x14ac:dyDescent="0.3">
      <c r="B117" s="5"/>
      <c r="C117" s="6"/>
      <c r="D117" s="6"/>
      <c r="E117" s="6"/>
      <c r="F117" s="6"/>
      <c r="G117" s="7"/>
    </row>
    <row r="119" spans="2:7" x14ac:dyDescent="0.25">
      <c r="B119" t="s">
        <v>117</v>
      </c>
    </row>
  </sheetData>
  <mergeCells count="108">
    <mergeCell ref="G81:G83"/>
    <mergeCell ref="B83:C83"/>
    <mergeCell ref="D60:F60"/>
    <mergeCell ref="B62:F62"/>
    <mergeCell ref="G62:G79"/>
    <mergeCell ref="B70:C70"/>
    <mergeCell ref="B71:C71"/>
    <mergeCell ref="B73:C73"/>
    <mergeCell ref="B74:C74"/>
    <mergeCell ref="B75:C75"/>
    <mergeCell ref="B76:C76"/>
    <mergeCell ref="B77:C77"/>
    <mergeCell ref="B78:C78"/>
    <mergeCell ref="B79:C79"/>
    <mergeCell ref="B68:C68"/>
    <mergeCell ref="B69:C69"/>
    <mergeCell ref="B72:C72"/>
    <mergeCell ref="B63:C63"/>
    <mergeCell ref="B64:C64"/>
    <mergeCell ref="B65:C65"/>
    <mergeCell ref="B66:C66"/>
    <mergeCell ref="B67:C67"/>
    <mergeCell ref="G48:G49"/>
    <mergeCell ref="G50:G60"/>
    <mergeCell ref="B51:C51"/>
    <mergeCell ref="D51:F51"/>
    <mergeCell ref="B52:B55"/>
    <mergeCell ref="D52:F52"/>
    <mergeCell ref="D53:F53"/>
    <mergeCell ref="D54:F54"/>
    <mergeCell ref="D55:F55"/>
    <mergeCell ref="D56:F56"/>
    <mergeCell ref="D57:F57"/>
    <mergeCell ref="D58:F58"/>
    <mergeCell ref="D59:F59"/>
    <mergeCell ref="B58:C58"/>
    <mergeCell ref="B59:C59"/>
    <mergeCell ref="B60:C60"/>
    <mergeCell ref="B56:C56"/>
    <mergeCell ref="B57:C57"/>
    <mergeCell ref="B49:C49"/>
    <mergeCell ref="D49:F49"/>
    <mergeCell ref="B50:C50"/>
    <mergeCell ref="D50:F50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D5:F5"/>
    <mergeCell ref="B14:C14"/>
    <mergeCell ref="B17:C17"/>
    <mergeCell ref="B12:C12"/>
    <mergeCell ref="G85:G89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B89:D89"/>
    <mergeCell ref="B22:C22"/>
    <mergeCell ref="B40:F40"/>
    <mergeCell ref="B41:C41"/>
    <mergeCell ref="D14:F14"/>
    <mergeCell ref="B42:B43"/>
    <mergeCell ref="B86:D86"/>
    <mergeCell ref="B85:F85"/>
    <mergeCell ref="B88:D88"/>
    <mergeCell ref="B23:C23"/>
    <mergeCell ref="B24:C24"/>
    <mergeCell ref="B44:C44"/>
    <mergeCell ref="B35:C35"/>
    <mergeCell ref="B26:C26"/>
    <mergeCell ref="B25:C25"/>
    <mergeCell ref="B37:C37"/>
    <mergeCell ref="B48:F48"/>
    <mergeCell ref="B87:D87"/>
    <mergeCell ref="B81:F81"/>
  </mergeCells>
  <dataValidations count="49">
    <dataValidation type="list" allowBlank="1" showInputMessage="1" showErrorMessage="1" sqref="D4:F4 D50:F50" xr:uid="{00000000-0002-0000-0000-000000000000}">
      <formula1>"VF,VM,VX, DB-5000"</formula1>
    </dataValidation>
    <dataValidation type="list" allowBlank="1" showInputMessage="1" showErrorMessage="1" sqref="D5:F5 D51:F51" xr:uid="{00000000-0002-0000-0000-000001000000}">
      <formula1>"FRONT,WALK-IN,REAR"</formula1>
    </dataValidation>
    <dataValidation type="list" errorStyle="warning" allowBlank="1" showInputMessage="1" showErrorMessage="1" sqref="D6:F6 D52:F52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 D55:F55" xr:uid="{00000000-0002-0000-0000-000004000000}">
      <formula1>"20,34,46,66"</formula1>
    </dataValidation>
    <dataValidation type="list" allowBlank="1" showInputMessage="1" showErrorMessage="1" sqref="D12:F12 D58:F58" xr:uid="{00000000-0002-0000-0000-000005000000}">
      <formula1>"FULL MATRIX,LINE MATRIX"</formula1>
    </dataValidation>
    <dataValidation type="list" allowBlank="1" showInputMessage="1" showErrorMessage="1" sqref="D7:F7 D53:F53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 D70" xr:uid="{00000000-0002-0000-0000-00000A000000}">
      <formula1>"0,1"</formula1>
    </dataValidation>
    <dataValidation type="list" allowBlank="1" showInputMessage="1" showErrorMessage="1" sqref="D35 D76" xr:uid="{00000000-0002-0000-0000-00000B000000}">
      <formula1>"YES,NO"</formula1>
    </dataValidation>
    <dataValidation type="list" errorStyle="warning" allowBlank="1" showInputMessage="1" showErrorMessage="1" sqref="D32:D34 D73:D75" xr:uid="{00000000-0002-0000-0000-00000C000000}">
      <formula1>"YES,NO"</formula1>
    </dataValidation>
    <dataValidation type="list" errorStyle="warning" allowBlank="1" showInputMessage="1" showErrorMessage="1" sqref="D14:F14 D60:F60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 D72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 F68:F69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 D68:D69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 F67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howErrorMessage="1" sqref="D71" xr:uid="{F0CA5F0F-8599-4070-A424-A4EFE3233B2B}">
      <formula1>"?,NO,1,2,3,4,5,6,7,8,9,10"</formula1>
    </dataValidation>
    <dataValidation type="list" allowBlank="1" showInputMessage="1" showErrorMessage="1" sqref="B82" xr:uid="{4287A1E0-EE58-4EE6-9A2D-44A47AC7482A}">
      <formula1>"', ?, PS Redundancy Board"</formula1>
    </dataValidation>
    <dataValidation type="list" errorStyle="warning" allowBlank="1" showInputMessage="1" sqref="C82" xr:uid="{5290D6BE-144B-4F98-9A7B-8B5C1A0D9E84}">
      <formula1>"', Module Output - ?"</formula1>
    </dataValidation>
    <dataValidation type="list" errorStyle="warning" allowBlank="1" showInputMessage="1" showErrorMessage="1" sqref="D79:D80" xr:uid="{1C6B9971-8406-4B44-955A-8285DF57B35B}">
      <formula1>"?,Gen IV, PS Redundancy Board, Eltek Power on the Ground"</formula1>
    </dataValidation>
    <dataValidation type="list" allowBlank="1" showInputMessage="1" showErrorMessage="1" sqref="E77" xr:uid="{EC9B196E-E39A-443A-8137-FE38800ECA56}">
      <formula1>"Alternate, Synchronize"</formula1>
    </dataValidation>
    <dataValidation type="list" allowBlank="1" showInputMessage="1" showErrorMessage="1" sqref="F70" xr:uid="{674325EB-C4D7-4987-B9FD-733C053B7436}">
      <formula1>"?, CONNECT TO MODULE - YES, CONNECT TO MODULE - NO"</formula1>
    </dataValidation>
    <dataValidation type="list" errorStyle="warning" allowBlank="1" showInputMessage="1" showErrorMessage="1" sqref="F71" xr:uid="{EC49E559-FCDD-4ED3-AA66-EB391A72C0A3}">
      <formula1>"'--,CAN,I/O"</formula1>
    </dataValidation>
    <dataValidation type="list" errorStyle="warning" allowBlank="1" showInputMessage="1" showErrorMessage="1" sqref="D78" xr:uid="{6AE3F9DB-20AF-4593-8AD9-2794CF368E6A}">
      <formula1>"?,NO,1,2"</formula1>
    </dataValidation>
    <dataValidation type="list" errorStyle="warning" allowBlank="1" showInputMessage="1" showErrorMessage="1" sqref="D67" xr:uid="{2E98EF43-1DBA-4613-AF2D-87C71025A3F6}">
      <formula1>"NO,1,2,3,4,5,6,7,8"</formula1>
    </dataValidation>
    <dataValidation type="list" allowBlank="1" showInputMessage="1" showErrorMessage="1" sqref="B83:C83" xr:uid="{09793CED-E3ED-4FFB-9F73-BEC52FB36944}">
      <formula1>"MINI DC I/O 6,'"</formula1>
    </dataValidation>
    <dataValidation type="list" allowBlank="1" showInputMessage="1" showErrorMessage="1" sqref="D77" xr:uid="{D9669776-37EA-49FB-B947-CE56D8C4155B}">
      <formula1>"0,1,2, YES, NO"</formula1>
    </dataValidation>
    <dataValidation type="list" allowBlank="1" showInputMessage="1" showErrorMessage="1" sqref="O81" xr:uid="{64543EBA-C9E6-4B8B-A3A8-F06AD353FC88}">
      <formula1>"DOOR SWITCH 2 (TC), "</formula1>
    </dataValidation>
    <dataValidation type="list" errorStyle="warning" allowBlank="1" showInputMessage="1" showErrorMessage="1" sqref="D54:F54" xr:uid="{022C8EC2-3880-4ABD-8524-47EB1B80AC54}">
      <formula1>"7X5,9X5,9X15,16X16,24X16, 18X18"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C31508</OrderProject_x0020_ID>
    <DocNumber xmlns="2cc016c5-161d-4d6b-a532-6cf687f4a3ab">DD5202281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75D2Y5VYC55K-1220653723-59115</_dlc_DocId>
    <_dlc_DocIdUrl xmlns="b479dd50-8d7e-4b78-9fb1-00cf65781f6b">
      <Url>https://daktronics.sharepoint.com/sites/docs-engineering/_layouts/15/DocIdRedir.aspx?ID=75D2Y5VYC55K-1220653723-59115</Url>
      <Description>75D2Y5VYC55K-1220653723-59115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>
  <ds:schemaRefs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20F1FD-94AF-42D5-8A0A-E1E1AFE86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6396D67-C79A-49CA-99CD-BD45D110D50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C31508 MTA Bridges and Tunnels, Site Config, VF-2420-96X352 @1, VX-2420-64X64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2023-05-31T19:05:41Z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c8d6597f-9d84-44bb-8e95-8914baca29ea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