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4" documentId="8_{55606950-A9BD-424A-A62A-08188D584104}" xr6:coauthVersionLast="47" xr6:coauthVersionMax="47" xr10:uidLastSave="{152646ED-F957-4918-A84F-02FBDF2B3D35}"/>
  <bookViews>
    <workbookView xWindow="9765" yWindow="0" windowWidth="190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84" i="1"/>
  <c r="D51" i="1"/>
  <c r="F39" i="1" l="1"/>
  <c r="E39" i="1"/>
  <c r="D39" i="1"/>
  <c r="F90" i="1" l="1"/>
  <c r="F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2BCB0AF3-595A-4C77-A0BA-54C2BE889A1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2CB1AE83-A403-447B-B02C-DC93136F68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4A4053C5-5661-4D82-B72C-10EBEDEF874C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255CF9C2-0F35-4D28-A962-30800BBE8B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G46" authorId="0" shapeId="0" xr:uid="{64F0E65B-F284-4935-B4B3-778910B9450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0" shapeId="0" xr:uid="{61F708B8-B3B3-4AF9-B745-80F55597258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6" authorId="1" shapeId="0" xr:uid="{F955B48E-0EAE-4719-8C72-5FA6082291F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70" authorId="1" shapeId="0" xr:uid="{87620C62-42E4-493E-AD6C-A250A447F848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6" authorId="1" shapeId="0" xr:uid="{BCA7BF42-AC0E-454B-B085-4A70E0C41F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2" authorId="1" shapeId="0" xr:uid="{3435B4C4-CA59-4FE5-ABF3-8F0A91AAF48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<sst xmlns="http://schemas.openxmlformats.org/spreadsheetml/2006/main" count="231" uniqueCount="81">
  <si>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</si>
  <si>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</si>
  <si>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</si>
  <si>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</si>
  <si>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</si>
  <si>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</si>
  <si>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</si>
  <si>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</si>
  <si>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</si>
  <si>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</si>
  <si>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</si>
  <si>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</si>
  <si>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</si>
  <si>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</si>
  <si>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</si>
  <si>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</si>
  <si>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</si>
  <si>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</si>
  <si>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</si>
  <si>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</si>
  <si>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</si>
  <si>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</si>
  <si>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</si>
  <si>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</si>
  <si>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</si>
  <si>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</si>
  <si>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</si>
  <si>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</si>
  <si>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</si>
  <si>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</si>
  <si>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</si>
  <si>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</si>
  <si>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</si>
  <si>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</si>
  <si>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</si>
  <si>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</si>
  <si>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</si>
  <si>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</si>
  <si>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</si>
  <si>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</si>
  <si>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</si>
  <si>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</si>
  <si>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</si>
  <si>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</si>
  <si>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</si>
  <si>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</si>
  <si>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</si>
  <si>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</si>
  <si>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</si>
  <si>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</si>
  <si>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</si>
  <si>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</si>
  <si>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</si>
  <si>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</si>
  <si>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</si>
  <si>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</si>
  <si>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</si>
  <si>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</si>
  <si>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</si>
  <si>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</si>
  <si>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</si>
  <si>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DD5546896</t>
  </si>
  <si>
    <t xml:space="preserve">C31972 Texas DOT, Site Config, VF-2420-27X120 @1, VF-2020-96X384 @1	</t>
  </si>
  <si>
    <t>SYSTEM CONFIGURATION
VF-2420-27X120-66-A G4 @1</t>
  </si>
  <si>
    <t>MONOCHROME</t>
  </si>
  <si>
    <t>9X5</t>
  </si>
  <si>
    <t>IN SIGN - YES</t>
  </si>
  <si>
    <t>I/O</t>
  </si>
  <si>
    <t>Alternate</t>
  </si>
  <si>
    <t>DOOR SWITCH 2 (TC)</t>
  </si>
  <si>
    <t>SYSTEM CONFIGURATION
VF-2420-96X384-20-RGB @1</t>
  </si>
  <si>
    <t>FULL COLOR</t>
  </si>
  <si>
    <t>24X16</t>
  </si>
  <si>
    <t>DD5546948</t>
  </si>
  <si>
    <t xml:space="preserve">Preloaded Fonts were added to system Backup Config File: </t>
  </si>
  <si>
    <t xml:space="preserve">SLOT 1 - 23x17_3_LS12.fnt </t>
  </si>
  <si>
    <t xml:space="preserve">SLOT 2 - 23x15_3_LS12.fnt </t>
  </si>
  <si>
    <t>SIGN 1</t>
  </si>
  <si>
    <t>SIGN 2</t>
  </si>
  <si>
    <t>SLOT 2 - 07x05_1_LS3.fnt</t>
  </si>
  <si>
    <t xml:space="preserve">SLOT 1 - 07x04_1_LS3.fnt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</si>
</sst>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61</v>
      </c>
      <c r="C1" s="80" t="s">
        <v>62</v>
      </c>
      <c r="D1" s="80"/>
      <c r="E1" s="80"/>
      <c r="F1" s="80"/>
      <c r="G1" s="26" t="s">
        <v>0</v>
      </c>
    </row>
    <row r="2" spans="2:9" ht="30" customHeight="1" thickBot="1" x14ac:dyDescent="0.3">
      <c r="B2" s="79" t="s">
        <v>63</v>
      </c>
      <c r="C2" s="50"/>
      <c r="D2" s="50"/>
      <c r="E2" s="50"/>
      <c r="F2" s="50"/>
      <c r="G2" s="75" t="s">
        <v>1</v>
      </c>
    </row>
    <row r="3" spans="2:9" ht="15.75" thickBot="1" x14ac:dyDescent="0.3">
      <c r="B3" s="73" t="s">
        <v>2</v>
      </c>
      <c r="C3" s="74"/>
      <c r="D3" s="74" t="s">
        <v>3</v>
      </c>
      <c r="E3" s="74"/>
      <c r="F3" s="81"/>
      <c r="G3" s="76"/>
    </row>
    <row r="4" spans="2:9" x14ac:dyDescent="0.25">
      <c r="B4" s="69" t="s">
        <v>4</v>
      </c>
      <c r="C4" s="65"/>
      <c r="D4" s="65" t="s">
        <v>5</v>
      </c>
      <c r="E4" s="65"/>
      <c r="F4" s="66"/>
      <c r="G4" s="70">
        <v>1</v>
      </c>
    </row>
    <row r="5" spans="2:9" x14ac:dyDescent="0.25">
      <c r="B5" s="69" t="s">
        <v>6</v>
      </c>
      <c r="C5" s="65"/>
      <c r="D5" s="65" t="s">
        <v>7</v>
      </c>
      <c r="E5" s="65"/>
      <c r="F5" s="66"/>
      <c r="G5" s="71"/>
    </row>
    <row r="6" spans="2:9" x14ac:dyDescent="0.25">
      <c r="B6" s="82" t="s">
        <v>8</v>
      </c>
      <c r="C6" s="14" t="s">
        <v>9</v>
      </c>
      <c r="D6" s="65" t="s">
        <v>64</v>
      </c>
      <c r="E6" s="65"/>
      <c r="F6" s="66"/>
      <c r="G6" s="71"/>
    </row>
    <row r="7" spans="2:9" x14ac:dyDescent="0.25">
      <c r="B7" s="82"/>
      <c r="C7" s="14" t="s">
        <v>10</v>
      </c>
      <c r="D7" s="65" t="s">
        <v>11</v>
      </c>
      <c r="E7" s="65"/>
      <c r="F7" s="66"/>
      <c r="G7" s="71"/>
    </row>
    <row r="8" spans="2:9" x14ac:dyDescent="0.25">
      <c r="B8" s="82"/>
      <c r="C8" s="14" t="s">
        <v>12</v>
      </c>
      <c r="D8" s="65" t="s">
        <v>65</v>
      </c>
      <c r="E8" s="65"/>
      <c r="F8" s="66"/>
      <c r="G8" s="71"/>
      <c r="H8" s="35"/>
    </row>
    <row r="9" spans="2:9" x14ac:dyDescent="0.25">
      <c r="B9" s="82"/>
      <c r="C9" s="14" t="s">
        <v>13</v>
      </c>
      <c r="D9" s="63">
        <v>66</v>
      </c>
      <c r="E9" s="63"/>
      <c r="F9" s="64"/>
      <c r="G9" s="71"/>
      <c r="I9" s="4"/>
    </row>
    <row r="10" spans="2:9" x14ac:dyDescent="0.25">
      <c r="B10" s="69" t="s">
        <v>14</v>
      </c>
      <c r="C10" s="65"/>
      <c r="D10" s="63">
        <v>27</v>
      </c>
      <c r="E10" s="63"/>
      <c r="F10" s="64"/>
      <c r="G10" s="71"/>
    </row>
    <row r="11" spans="2:9" x14ac:dyDescent="0.25">
      <c r="B11" s="69" t="s">
        <v>15</v>
      </c>
      <c r="C11" s="65"/>
      <c r="D11" s="63">
        <v>120</v>
      </c>
      <c r="E11" s="63"/>
      <c r="F11" s="64"/>
      <c r="G11" s="71"/>
    </row>
    <row r="12" spans="2:9" x14ac:dyDescent="0.25">
      <c r="B12" s="69" t="s">
        <v>16</v>
      </c>
      <c r="C12" s="65"/>
      <c r="D12" s="65" t="s">
        <v>17</v>
      </c>
      <c r="E12" s="65"/>
      <c r="F12" s="66"/>
      <c r="G12" s="71"/>
    </row>
    <row r="13" spans="2:9" x14ac:dyDescent="0.25">
      <c r="B13" s="69" t="s">
        <v>18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19</v>
      </c>
      <c r="C14" s="46"/>
      <c r="D14" s="53" t="s">
        <v>20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21</v>
      </c>
      <c r="C16" s="50"/>
      <c r="D16" s="50"/>
      <c r="E16" s="50"/>
      <c r="F16" s="50"/>
      <c r="G16" s="70">
        <v>1</v>
      </c>
    </row>
    <row r="17" spans="2:7" x14ac:dyDescent="0.25">
      <c r="B17" s="67" t="s">
        <v>2</v>
      </c>
      <c r="C17" s="68"/>
      <c r="D17" s="23" t="s">
        <v>3</v>
      </c>
      <c r="E17" s="23" t="s">
        <v>22</v>
      </c>
      <c r="F17" s="24" t="s">
        <v>23</v>
      </c>
      <c r="G17" s="71"/>
    </row>
    <row r="18" spans="2:7" x14ac:dyDescent="0.25">
      <c r="B18" s="47" t="s">
        <v>24</v>
      </c>
      <c r="C18" s="48"/>
      <c r="D18" s="14" t="s">
        <v>25</v>
      </c>
      <c r="E18" s="14" t="s">
        <v>26</v>
      </c>
      <c r="F18" s="15" t="s">
        <v>27</v>
      </c>
      <c r="G18" s="71"/>
    </row>
    <row r="19" spans="2:7" x14ac:dyDescent="0.25">
      <c r="B19" s="47" t="s">
        <v>24</v>
      </c>
      <c r="C19" s="48"/>
      <c r="D19" s="14" t="s">
        <v>7</v>
      </c>
      <c r="E19" s="14" t="s">
        <v>26</v>
      </c>
      <c r="F19" s="15" t="s">
        <v>27</v>
      </c>
      <c r="G19" s="71"/>
    </row>
    <row r="20" spans="2:7" x14ac:dyDescent="0.25">
      <c r="B20" s="47" t="s">
        <v>24</v>
      </c>
      <c r="C20" s="48"/>
      <c r="D20" s="14" t="s">
        <v>28</v>
      </c>
      <c r="E20" s="14" t="s">
        <v>26</v>
      </c>
      <c r="F20" s="15" t="s">
        <v>27</v>
      </c>
      <c r="G20" s="71"/>
    </row>
    <row r="21" spans="2:7" x14ac:dyDescent="0.25">
      <c r="B21" s="47" t="s">
        <v>29</v>
      </c>
      <c r="C21" s="48"/>
      <c r="D21" s="14" t="s">
        <v>30</v>
      </c>
      <c r="E21" s="14" t="s">
        <v>26</v>
      </c>
      <c r="F21" s="15" t="s">
        <v>27</v>
      </c>
      <c r="G21" s="71"/>
    </row>
    <row r="22" spans="2:7" x14ac:dyDescent="0.25">
      <c r="B22" s="47" t="s">
        <v>29</v>
      </c>
      <c r="C22" s="48"/>
      <c r="D22" s="14" t="s">
        <v>8</v>
      </c>
      <c r="E22" s="14" t="s">
        <v>26</v>
      </c>
      <c r="F22" s="15" t="s">
        <v>27</v>
      </c>
      <c r="G22" s="71"/>
    </row>
    <row r="23" spans="2:7" x14ac:dyDescent="0.25">
      <c r="B23" s="47" t="s">
        <v>32</v>
      </c>
      <c r="C23" s="48"/>
      <c r="D23" s="14" t="s">
        <v>31</v>
      </c>
      <c r="E23" s="14" t="s">
        <v>26</v>
      </c>
      <c r="F23" s="15" t="s">
        <v>27</v>
      </c>
      <c r="G23" s="71"/>
    </row>
    <row r="24" spans="2:7" x14ac:dyDescent="0.25">
      <c r="B24" s="47" t="s">
        <v>33</v>
      </c>
      <c r="C24" s="48"/>
      <c r="D24" s="38">
        <v>3</v>
      </c>
      <c r="E24" s="38" t="s">
        <v>34</v>
      </c>
      <c r="F24" s="16" t="s">
        <v>66</v>
      </c>
      <c r="G24" s="71"/>
    </row>
    <row r="25" spans="2:7" x14ac:dyDescent="0.25">
      <c r="B25" s="47" t="s">
        <v>35</v>
      </c>
      <c r="C25" s="48"/>
      <c r="D25" s="38" t="s">
        <v>36</v>
      </c>
      <c r="E25" s="38"/>
      <c r="F25" s="15"/>
      <c r="G25" s="71"/>
    </row>
    <row r="26" spans="2:7" x14ac:dyDescent="0.25">
      <c r="B26" s="47" t="s">
        <v>37</v>
      </c>
      <c r="C26" s="48"/>
      <c r="D26" s="38" t="s">
        <v>36</v>
      </c>
      <c r="E26" s="38"/>
      <c r="F26" s="15"/>
      <c r="G26" s="71"/>
    </row>
    <row r="27" spans="2:7" x14ac:dyDescent="0.25">
      <c r="B27" s="47" t="s">
        <v>38</v>
      </c>
      <c r="C27" s="48"/>
      <c r="D27" s="38">
        <v>1</v>
      </c>
      <c r="E27" s="38" t="s">
        <v>34</v>
      </c>
      <c r="F27" s="16" t="s">
        <v>39</v>
      </c>
      <c r="G27" s="71"/>
    </row>
    <row r="28" spans="2:7" x14ac:dyDescent="0.25">
      <c r="B28" s="47" t="s">
        <v>40</v>
      </c>
      <c r="C28" s="48"/>
      <c r="D28" s="37">
        <v>8</v>
      </c>
      <c r="E28" s="38" t="s">
        <v>34</v>
      </c>
      <c r="F28" s="36" t="s">
        <v>67</v>
      </c>
      <c r="G28" s="71"/>
    </row>
    <row r="29" spans="2:7" x14ac:dyDescent="0.25">
      <c r="B29" s="47" t="s">
        <v>41</v>
      </c>
      <c r="C29" s="48"/>
      <c r="D29" s="38">
        <v>8</v>
      </c>
      <c r="E29" s="38" t="s">
        <v>34</v>
      </c>
      <c r="F29" s="16" t="s">
        <v>34</v>
      </c>
      <c r="G29" s="71"/>
    </row>
    <row r="30" spans="2:7" x14ac:dyDescent="0.25">
      <c r="B30" s="47" t="s">
        <v>42</v>
      </c>
      <c r="C30" s="48"/>
      <c r="D30" s="37" t="s">
        <v>36</v>
      </c>
      <c r="E30" s="38" t="s">
        <v>34</v>
      </c>
      <c r="F30" s="16" t="s">
        <v>34</v>
      </c>
      <c r="G30" s="71"/>
    </row>
    <row r="31" spans="2:7" x14ac:dyDescent="0.25">
      <c r="B31" s="47" t="s">
        <v>43</v>
      </c>
      <c r="C31" s="48"/>
      <c r="D31" s="37" t="s">
        <v>46</v>
      </c>
      <c r="E31" s="38" t="s">
        <v>34</v>
      </c>
      <c r="F31" s="16" t="s">
        <v>34</v>
      </c>
      <c r="G31" s="71"/>
    </row>
    <row r="32" spans="2:7" x14ac:dyDescent="0.25">
      <c r="B32" s="47" t="s">
        <v>44</v>
      </c>
      <c r="C32" s="48"/>
      <c r="D32" s="37" t="s">
        <v>36</v>
      </c>
      <c r="E32" s="38" t="s">
        <v>34</v>
      </c>
      <c r="F32" s="16" t="s">
        <v>34</v>
      </c>
      <c r="G32" s="71"/>
    </row>
    <row r="33" spans="2:7" x14ac:dyDescent="0.25">
      <c r="B33" s="47" t="s">
        <v>45</v>
      </c>
      <c r="C33" s="48"/>
      <c r="D33" s="37" t="s">
        <v>46</v>
      </c>
      <c r="E33" s="38" t="s">
        <v>34</v>
      </c>
      <c r="F33" s="16" t="s">
        <v>34</v>
      </c>
      <c r="G33" s="71"/>
    </row>
    <row r="34" spans="2:7" x14ac:dyDescent="0.25">
      <c r="B34" s="47" t="s">
        <v>47</v>
      </c>
      <c r="C34" s="48"/>
      <c r="D34" s="38" t="s">
        <v>46</v>
      </c>
      <c r="E34" s="38" t="s">
        <v>68</v>
      </c>
      <c r="F34" s="16" t="s">
        <v>34</v>
      </c>
      <c r="G34" s="71"/>
    </row>
    <row r="35" spans="2:7" x14ac:dyDescent="0.25">
      <c r="B35" s="47" t="s">
        <v>49</v>
      </c>
      <c r="C35" s="48"/>
      <c r="D35" s="38">
        <v>1</v>
      </c>
      <c r="E35" s="38" t="s">
        <v>34</v>
      </c>
      <c r="F35" s="16" t="s">
        <v>34</v>
      </c>
      <c r="G35" s="71"/>
    </row>
    <row r="36" spans="2:7" ht="15.75" thickBot="1" x14ac:dyDescent="0.3">
      <c r="B36" s="47" t="s">
        <v>50</v>
      </c>
      <c r="C36" s="48"/>
      <c r="D36" s="13" t="s">
        <v>51</v>
      </c>
      <c r="E36" s="13"/>
      <c r="F36" s="17"/>
      <c r="G36" s="72"/>
    </row>
    <row r="37" spans="2:7" ht="15.75" thickBot="1" x14ac:dyDescent="0.3">
      <c r="B37" s="31"/>
      <c r="C37" s="32"/>
      <c r="D37" s="32"/>
      <c r="E37" s="32"/>
      <c r="F37" s="33"/>
      <c r="G37" s="34"/>
    </row>
    <row r="38" spans="2:7" ht="15.75" thickBot="1" x14ac:dyDescent="0.3">
      <c r="B38" s="49" t="s">
        <v>52</v>
      </c>
      <c r="C38" s="50"/>
      <c r="D38" s="50"/>
      <c r="E38" s="50"/>
      <c r="F38" s="50"/>
      <c r="G38" s="70">
        <v>1</v>
      </c>
    </row>
    <row r="39" spans="2:7" x14ac:dyDescent="0.25">
      <c r="B39" s="51" t="s">
        <v>69</v>
      </c>
      <c r="C39" s="52"/>
      <c r="D39" s="22">
        <f>IF(B39="DOOR SWITCH 2 (TC)",1,"N/A")</f>
        <v>1</v>
      </c>
      <c r="E39" s="22">
        <f>IF(B39="DOOR SWITCH 2 (TC)",1,"N/A")</f>
        <v>1</v>
      </c>
      <c r="F39" s="27" t="str">
        <f>IF(B39="DOOR SWITCH 2 (TC)","VIP 1","N/A")</f>
        <v>VIP 1</v>
      </c>
      <c r="G39" s="71"/>
    </row>
    <row r="40" spans="2:7" hidden="1" x14ac:dyDescent="0.25">
      <c r="B40" s="55" t="s">
        <v>48</v>
      </c>
      <c r="C40" s="19" t="s">
        <v>48</v>
      </c>
      <c r="D40" s="20" t="s">
        <v>48</v>
      </c>
      <c r="E40" s="20" t="s">
        <v>48</v>
      </c>
      <c r="F40" s="28" t="s">
        <v>48</v>
      </c>
      <c r="G40" s="71"/>
    </row>
    <row r="41" spans="2:7" hidden="1" x14ac:dyDescent="0.25">
      <c r="B41" s="55"/>
      <c r="C41" s="20" t="s">
        <v>48</v>
      </c>
      <c r="D41" s="21" t="s">
        <v>48</v>
      </c>
      <c r="E41" s="20" t="s">
        <v>48</v>
      </c>
      <c r="F41" s="28"/>
      <c r="G41" s="71"/>
    </row>
    <row r="42" spans="2:7" ht="15.75" thickBot="1" x14ac:dyDescent="0.3">
      <c r="B42" s="77"/>
      <c r="C42" s="78"/>
      <c r="D42" s="39"/>
      <c r="E42" s="39"/>
      <c r="F42" s="30"/>
      <c r="G42" s="72"/>
    </row>
    <row r="43" spans="2:7" ht="15.75" thickBot="1" x14ac:dyDescent="0.3">
      <c r="C43" s="12"/>
      <c r="D43" s="12"/>
      <c r="E43" s="11"/>
      <c r="F43" s="4"/>
      <c r="G43" s="8"/>
    </row>
    <row r="44" spans="2:7" ht="30" customHeight="1" thickBot="1" x14ac:dyDescent="0.3">
      <c r="B44" s="79" t="s">
        <v>70</v>
      </c>
      <c r="C44" s="50"/>
      <c r="D44" s="50"/>
      <c r="E44" s="50"/>
      <c r="F44" s="50"/>
      <c r="G44" s="75" t="s">
        <v>1</v>
      </c>
    </row>
    <row r="45" spans="2:7" ht="15.75" thickBot="1" x14ac:dyDescent="0.3">
      <c r="B45" s="73" t="s">
        <v>2</v>
      </c>
      <c r="C45" s="74"/>
      <c r="D45" s="74" t="s">
        <v>3</v>
      </c>
      <c r="E45" s="74"/>
      <c r="F45" s="81"/>
      <c r="G45" s="76"/>
    </row>
    <row r="46" spans="2:7" x14ac:dyDescent="0.25">
      <c r="B46" s="69" t="s">
        <v>4</v>
      </c>
      <c r="C46" s="65"/>
      <c r="D46" s="65" t="s">
        <v>5</v>
      </c>
      <c r="E46" s="65"/>
      <c r="F46" s="66"/>
      <c r="G46" s="70">
        <v>2</v>
      </c>
    </row>
    <row r="47" spans="2:7" x14ac:dyDescent="0.25">
      <c r="B47" s="69" t="s">
        <v>6</v>
      </c>
      <c r="C47" s="65"/>
      <c r="D47" s="65" t="s">
        <v>7</v>
      </c>
      <c r="E47" s="65"/>
      <c r="F47" s="66"/>
      <c r="G47" s="71"/>
    </row>
    <row r="48" spans="2:7" x14ac:dyDescent="0.25">
      <c r="B48" s="82" t="s">
        <v>8</v>
      </c>
      <c r="C48" s="14" t="s">
        <v>9</v>
      </c>
      <c r="D48" s="65" t="s">
        <v>71</v>
      </c>
      <c r="E48" s="65"/>
      <c r="F48" s="66"/>
      <c r="G48" s="71"/>
    </row>
    <row r="49" spans="2:9" x14ac:dyDescent="0.25">
      <c r="B49" s="82"/>
      <c r="C49" s="14" t="s">
        <v>10</v>
      </c>
      <c r="D49" s="65" t="s">
        <v>11</v>
      </c>
      <c r="E49" s="65"/>
      <c r="F49" s="66"/>
      <c r="G49" s="71"/>
    </row>
    <row r="50" spans="2:9" x14ac:dyDescent="0.25">
      <c r="B50" s="82"/>
      <c r="C50" s="14" t="s">
        <v>12</v>
      </c>
      <c r="D50" s="65" t="s">
        <v>72</v>
      </c>
      <c r="E50" s="65"/>
      <c r="F50" s="66"/>
      <c r="G50" s="71"/>
      <c r="H50" s="35"/>
    </row>
    <row r="51" spans="2:9" x14ac:dyDescent="0.25">
      <c r="B51" s="82"/>
      <c r="C51" s="14" t="s">
        <v>13</v>
      </c>
      <c r="D51" s="63">
        <f>IF(D50="9x5","66 OR 46 - TYPE IN THE RIGHT ONE",IF(D50="16x16",20,IF(D50="24x16",20,(IF(D50="9x15",34,"SELECT MODULE SIZE")))))</f>
        <v>20</v>
      </c>
      <c r="E51" s="63"/>
      <c r="F51" s="64"/>
      <c r="G51" s="71"/>
      <c r="I51" s="4"/>
    </row>
    <row r="52" spans="2:9" x14ac:dyDescent="0.25">
      <c r="B52" s="69" t="s">
        <v>14</v>
      </c>
      <c r="C52" s="65"/>
      <c r="D52" s="63">
        <v>96</v>
      </c>
      <c r="E52" s="63"/>
      <c r="F52" s="64"/>
      <c r="G52" s="71"/>
    </row>
    <row r="53" spans="2:9" x14ac:dyDescent="0.25">
      <c r="B53" s="69" t="s">
        <v>15</v>
      </c>
      <c r="C53" s="65"/>
      <c r="D53" s="63">
        <v>384</v>
      </c>
      <c r="E53" s="63"/>
      <c r="F53" s="64"/>
      <c r="G53" s="71"/>
    </row>
    <row r="54" spans="2:9" x14ac:dyDescent="0.25">
      <c r="B54" s="69" t="s">
        <v>16</v>
      </c>
      <c r="C54" s="65"/>
      <c r="D54" s="65" t="s">
        <v>17</v>
      </c>
      <c r="E54" s="65"/>
      <c r="F54" s="66"/>
      <c r="G54" s="71"/>
    </row>
    <row r="55" spans="2:9" x14ac:dyDescent="0.25">
      <c r="B55" s="69" t="s">
        <v>18</v>
      </c>
      <c r="C55" s="65"/>
      <c r="D55" s="63">
        <v>1</v>
      </c>
      <c r="E55" s="63"/>
      <c r="F55" s="64"/>
      <c r="G55" s="71"/>
    </row>
    <row r="56" spans="2:9" ht="15.75" thickBot="1" x14ac:dyDescent="0.3">
      <c r="B56" s="45" t="s">
        <v>19</v>
      </c>
      <c r="C56" s="46"/>
      <c r="D56" s="53" t="s">
        <v>20</v>
      </c>
      <c r="E56" s="53"/>
      <c r="F56" s="54"/>
      <c r="G56" s="72"/>
    </row>
    <row r="57" spans="2:9" ht="15.75" thickBot="1" x14ac:dyDescent="0.3"/>
    <row r="58" spans="2:9" ht="15.75" thickBot="1" x14ac:dyDescent="0.3">
      <c r="B58" s="49" t="s">
        <v>21</v>
      </c>
      <c r="C58" s="50"/>
      <c r="D58" s="50"/>
      <c r="E58" s="50"/>
      <c r="F58" s="50"/>
      <c r="G58" s="70">
        <v>2</v>
      </c>
    </row>
    <row r="59" spans="2:9" x14ac:dyDescent="0.25">
      <c r="B59" s="67" t="s">
        <v>2</v>
      </c>
      <c r="C59" s="68"/>
      <c r="D59" s="23" t="s">
        <v>3</v>
      </c>
      <c r="E59" s="23" t="s">
        <v>22</v>
      </c>
      <c r="F59" s="24" t="s">
        <v>23</v>
      </c>
      <c r="G59" s="71"/>
    </row>
    <row r="60" spans="2:9" x14ac:dyDescent="0.25">
      <c r="B60" s="47" t="s">
        <v>24</v>
      </c>
      <c r="C60" s="48"/>
      <c r="D60" s="14" t="s">
        <v>25</v>
      </c>
      <c r="E60" s="14" t="s">
        <v>26</v>
      </c>
      <c r="F60" s="15" t="s">
        <v>27</v>
      </c>
      <c r="G60" s="71"/>
    </row>
    <row r="61" spans="2:9" x14ac:dyDescent="0.25">
      <c r="B61" s="47" t="s">
        <v>24</v>
      </c>
      <c r="C61" s="48"/>
      <c r="D61" s="14" t="s">
        <v>7</v>
      </c>
      <c r="E61" s="14" t="s">
        <v>26</v>
      </c>
      <c r="F61" s="15" t="s">
        <v>27</v>
      </c>
      <c r="G61" s="71"/>
    </row>
    <row r="62" spans="2:9" x14ac:dyDescent="0.25">
      <c r="B62" s="47" t="s">
        <v>24</v>
      </c>
      <c r="C62" s="48"/>
      <c r="D62" s="14" t="s">
        <v>28</v>
      </c>
      <c r="E62" s="14" t="s">
        <v>26</v>
      </c>
      <c r="F62" s="15" t="s">
        <v>27</v>
      </c>
      <c r="G62" s="71"/>
    </row>
    <row r="63" spans="2:9" x14ac:dyDescent="0.25">
      <c r="B63" s="47" t="s">
        <v>29</v>
      </c>
      <c r="C63" s="48"/>
      <c r="D63" s="14" t="s">
        <v>30</v>
      </c>
      <c r="E63" s="14" t="s">
        <v>26</v>
      </c>
      <c r="F63" s="15" t="s">
        <v>27</v>
      </c>
      <c r="G63" s="71"/>
    </row>
    <row r="64" spans="2:9" x14ac:dyDescent="0.25">
      <c r="B64" s="47" t="s">
        <v>29</v>
      </c>
      <c r="C64" s="48"/>
      <c r="D64" s="14" t="s">
        <v>8</v>
      </c>
      <c r="E64" s="14" t="s">
        <v>26</v>
      </c>
      <c r="F64" s="15" t="s">
        <v>27</v>
      </c>
      <c r="G64" s="71"/>
    </row>
    <row r="65" spans="2:7" x14ac:dyDescent="0.25">
      <c r="B65" s="47" t="s">
        <v>32</v>
      </c>
      <c r="C65" s="48"/>
      <c r="D65" s="14" t="s">
        <v>31</v>
      </c>
      <c r="E65" s="14" t="s">
        <v>26</v>
      </c>
      <c r="F65" s="15" t="s">
        <v>27</v>
      </c>
      <c r="G65" s="71"/>
    </row>
    <row r="66" spans="2:7" x14ac:dyDescent="0.25">
      <c r="B66" s="47" t="s">
        <v>33</v>
      </c>
      <c r="C66" s="48"/>
      <c r="D66" s="38">
        <v>4</v>
      </c>
      <c r="E66" s="38" t="s">
        <v>34</v>
      </c>
      <c r="F66" s="16" t="s">
        <v>66</v>
      </c>
      <c r="G66" s="71"/>
    </row>
    <row r="67" spans="2:7" x14ac:dyDescent="0.25">
      <c r="B67" s="47" t="s">
        <v>35</v>
      </c>
      <c r="C67" s="48"/>
      <c r="D67" s="38" t="s">
        <v>36</v>
      </c>
      <c r="E67" s="38"/>
      <c r="F67" s="15"/>
      <c r="G67" s="71"/>
    </row>
    <row r="68" spans="2:7" x14ac:dyDescent="0.25">
      <c r="B68" s="47" t="s">
        <v>37</v>
      </c>
      <c r="C68" s="48"/>
      <c r="D68" s="38" t="s">
        <v>36</v>
      </c>
      <c r="E68" s="38"/>
      <c r="F68" s="15"/>
      <c r="G68" s="71"/>
    </row>
    <row r="69" spans="2:7" x14ac:dyDescent="0.25">
      <c r="B69" s="47" t="s">
        <v>38</v>
      </c>
      <c r="C69" s="48"/>
      <c r="D69" s="38">
        <v>1</v>
      </c>
      <c r="E69" s="38" t="s">
        <v>34</v>
      </c>
      <c r="F69" s="16" t="s">
        <v>39</v>
      </c>
      <c r="G69" s="71"/>
    </row>
    <row r="70" spans="2:7" x14ac:dyDescent="0.25">
      <c r="B70" s="47" t="s">
        <v>40</v>
      </c>
      <c r="C70" s="48"/>
      <c r="D70" s="37">
        <v>8</v>
      </c>
      <c r="E70" s="38" t="s">
        <v>34</v>
      </c>
      <c r="F70" s="36" t="s">
        <v>67</v>
      </c>
      <c r="G70" s="71"/>
    </row>
    <row r="71" spans="2:7" x14ac:dyDescent="0.25">
      <c r="B71" s="47" t="s">
        <v>41</v>
      </c>
      <c r="C71" s="48"/>
      <c r="D71" s="38">
        <v>8</v>
      </c>
      <c r="E71" s="38" t="s">
        <v>34</v>
      </c>
      <c r="F71" s="16" t="s">
        <v>34</v>
      </c>
      <c r="G71" s="71"/>
    </row>
    <row r="72" spans="2:7" x14ac:dyDescent="0.25">
      <c r="B72" s="47" t="s">
        <v>42</v>
      </c>
      <c r="C72" s="48"/>
      <c r="D72" s="37" t="s">
        <v>36</v>
      </c>
      <c r="E72" s="38" t="s">
        <v>34</v>
      </c>
      <c r="F72" s="16" t="s">
        <v>34</v>
      </c>
      <c r="G72" s="71"/>
    </row>
    <row r="73" spans="2:7" x14ac:dyDescent="0.25">
      <c r="B73" s="47" t="s">
        <v>43</v>
      </c>
      <c r="C73" s="48"/>
      <c r="D73" s="37" t="s">
        <v>46</v>
      </c>
      <c r="E73" s="38" t="s">
        <v>34</v>
      </c>
      <c r="F73" s="16" t="s">
        <v>34</v>
      </c>
      <c r="G73" s="71"/>
    </row>
    <row r="74" spans="2:7" x14ac:dyDescent="0.25">
      <c r="B74" s="47" t="s">
        <v>44</v>
      </c>
      <c r="C74" s="48"/>
      <c r="D74" s="37" t="s">
        <v>36</v>
      </c>
      <c r="E74" s="38" t="s">
        <v>34</v>
      </c>
      <c r="F74" s="16" t="s">
        <v>34</v>
      </c>
      <c r="G74" s="71"/>
    </row>
    <row r="75" spans="2:7" x14ac:dyDescent="0.25">
      <c r="B75" s="47" t="s">
        <v>45</v>
      </c>
      <c r="C75" s="48"/>
      <c r="D75" s="37" t="s">
        <v>46</v>
      </c>
      <c r="E75" s="38" t="s">
        <v>34</v>
      </c>
      <c r="F75" s="16" t="s">
        <v>34</v>
      </c>
      <c r="G75" s="71"/>
    </row>
    <row r="76" spans="2:7" x14ac:dyDescent="0.25">
      <c r="B76" s="47" t="s">
        <v>47</v>
      </c>
      <c r="C76" s="48"/>
      <c r="D76" s="38" t="s">
        <v>46</v>
      </c>
      <c r="E76" s="38" t="s">
        <v>68</v>
      </c>
      <c r="F76" s="16" t="s">
        <v>34</v>
      </c>
      <c r="G76" s="71"/>
    </row>
    <row r="77" spans="2:7" x14ac:dyDescent="0.25">
      <c r="B77" s="47" t="s">
        <v>49</v>
      </c>
      <c r="C77" s="48"/>
      <c r="D77" s="38">
        <v>1</v>
      </c>
      <c r="E77" s="38" t="s">
        <v>34</v>
      </c>
      <c r="F77" s="16" t="s">
        <v>34</v>
      </c>
      <c r="G77" s="71"/>
    </row>
    <row r="78" spans="2:7" ht="15.75" thickBot="1" x14ac:dyDescent="0.3">
      <c r="B78" s="47" t="s">
        <v>50</v>
      </c>
      <c r="C78" s="48"/>
      <c r="D78" s="13" t="s">
        <v>51</v>
      </c>
      <c r="E78" s="13"/>
      <c r="F78" s="17"/>
      <c r="G78" s="72"/>
    </row>
    <row r="79" spans="2:7" ht="15.75" thickBot="1" x14ac:dyDescent="0.3">
      <c r="B79" s="31"/>
      <c r="C79" s="32"/>
      <c r="D79" s="32"/>
      <c r="E79" s="32"/>
      <c r="F79" s="33"/>
      <c r="G79" s="34"/>
    </row>
    <row r="80" spans="2:7" ht="15.75" thickBot="1" x14ac:dyDescent="0.3">
      <c r="B80" s="49" t="s">
        <v>52</v>
      </c>
      <c r="C80" s="50"/>
      <c r="D80" s="50"/>
      <c r="E80" s="50"/>
      <c r="F80" s="50"/>
      <c r="G80" s="70"/>
    </row>
    <row r="81" spans="2:7" x14ac:dyDescent="0.25">
      <c r="B81" s="51"/>
      <c r="C81" s="52"/>
      <c r="D81" s="22"/>
      <c r="E81" s="22"/>
      <c r="F81" s="27"/>
      <c r="G81" s="71"/>
    </row>
    <row r="82" spans="2:7" hidden="1" x14ac:dyDescent="0.25">
      <c r="B82" s="55" t="s">
        <v>48</v>
      </c>
      <c r="C82" s="19" t="s">
        <v>48</v>
      </c>
      <c r="D82" s="20" t="s">
        <v>48</v>
      </c>
      <c r="E82" s="20" t="s">
        <v>48</v>
      </c>
      <c r="F82" s="28" t="s">
        <v>48</v>
      </c>
      <c r="G82" s="71"/>
    </row>
    <row r="83" spans="2:7" hidden="1" x14ac:dyDescent="0.25">
      <c r="B83" s="55"/>
      <c r="C83" s="20" t="s">
        <v>48</v>
      </c>
      <c r="D83" s="21" t="s">
        <v>48</v>
      </c>
      <c r="E83" s="20" t="s">
        <v>48</v>
      </c>
      <c r="F83" s="28"/>
      <c r="G83" s="71"/>
    </row>
    <row r="84" spans="2:7" hidden="1" x14ac:dyDescent="0.25">
      <c r="B84" s="61" t="s">
        <v>48</v>
      </c>
      <c r="C84" s="62"/>
      <c r="D84" s="18" t="s">
        <v>34</v>
      </c>
      <c r="E84" s="18" t="s">
        <v>34</v>
      </c>
      <c r="F84" s="29" t="str">
        <f>IF(B84="MINI DC I/O 1","ON DISPLAY INTERFACE","N/A")</f>
        <v>N/A</v>
      </c>
      <c r="G84" s="71"/>
    </row>
    <row r="85" spans="2:7" hidden="1" x14ac:dyDescent="0.25">
      <c r="B85" s="61" t="s">
        <v>48</v>
      </c>
      <c r="C85" s="62"/>
      <c r="D85" s="38" t="s">
        <v>34</v>
      </c>
      <c r="E85" s="38" t="s">
        <v>34</v>
      </c>
      <c r="F85" s="16" t="str">
        <f>IF(B85="MINI DC I/O 2","ON DISPLAY INTERFACE","N/A")</f>
        <v>N/A</v>
      </c>
      <c r="G85" s="71"/>
    </row>
    <row r="86" spans="2:7" ht="15.75" thickBot="1" x14ac:dyDescent="0.3">
      <c r="B86" s="77"/>
      <c r="C86" s="78"/>
      <c r="D86" s="39"/>
      <c r="E86" s="39"/>
      <c r="F86" s="30"/>
      <c r="G86" s="72"/>
    </row>
    <row r="87" spans="2:7" ht="15.75" thickBot="1" x14ac:dyDescent="0.3">
      <c r="C87" s="12"/>
      <c r="D87" s="12"/>
      <c r="E87" s="11"/>
      <c r="F87" s="4"/>
      <c r="G87" s="8"/>
    </row>
    <row r="88" spans="2:7" ht="15.75" thickBot="1" x14ac:dyDescent="0.3">
      <c r="B88" s="49" t="s">
        <v>53</v>
      </c>
      <c r="C88" s="50"/>
      <c r="D88" s="50"/>
      <c r="E88" s="50"/>
      <c r="F88" s="50"/>
      <c r="G88" s="70">
        <v>1</v>
      </c>
    </row>
    <row r="89" spans="2:7" x14ac:dyDescent="0.25">
      <c r="B89" s="56" t="s">
        <v>54</v>
      </c>
      <c r="C89" s="57"/>
      <c r="D89" s="57"/>
      <c r="E89" s="41" t="s">
        <v>73</v>
      </c>
      <c r="F89" s="42" t="s">
        <v>56</v>
      </c>
      <c r="G89" s="71"/>
    </row>
    <row r="90" spans="2:7" x14ac:dyDescent="0.25">
      <c r="B90" s="58" t="s">
        <v>57</v>
      </c>
      <c r="C90" s="59"/>
      <c r="D90" s="60"/>
      <c r="E90" s="43" t="s">
        <v>55</v>
      </c>
      <c r="F90" s="36" t="str">
        <f>IF(E90="N/A", " ", "GUIDE - DD3513398")</f>
        <v xml:space="preserve"> </v>
      </c>
      <c r="G90" s="71"/>
    </row>
    <row r="91" spans="2:7" ht="15.75" thickBot="1" x14ac:dyDescent="0.3">
      <c r="B91" s="45" t="s">
        <v>58</v>
      </c>
      <c r="C91" s="46"/>
      <c r="D91" s="46"/>
      <c r="E91" s="40" t="s">
        <v>55</v>
      </c>
      <c r="F91" s="44" t="str">
        <f>IF(E91="N/A", " ", "GUIDE - DD3350029")</f>
        <v xml:space="preserve"> </v>
      </c>
      <c r="G91" s="72"/>
    </row>
    <row r="92" spans="2:7" x14ac:dyDescent="0.25">
      <c r="C92" s="12"/>
      <c r="D92" s="12"/>
      <c r="E92" s="11"/>
      <c r="F92" s="4"/>
      <c r="G92" s="8"/>
    </row>
    <row r="93" spans="2:7" ht="15.75" thickBot="1" x14ac:dyDescent="0.3"/>
    <row r="94" spans="2:7" x14ac:dyDescent="0.25">
      <c r="B94" s="9" t="s">
        <v>59</v>
      </c>
      <c r="C94" s="10"/>
      <c r="D94" s="10"/>
      <c r="E94" s="10"/>
      <c r="F94" s="10"/>
      <c r="G94" s="1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x14ac:dyDescent="0.25">
      <c r="B102" s="3"/>
      <c r="G102" s="2"/>
    </row>
    <row r="103" spans="2:7" x14ac:dyDescent="0.25">
      <c r="B103" s="3"/>
      <c r="G103" s="2"/>
    </row>
    <row r="104" spans="2:7" x14ac:dyDescent="0.25">
      <c r="B104" s="3"/>
      <c r="G104" s="2"/>
    </row>
    <row r="105" spans="2:7" x14ac:dyDescent="0.25">
      <c r="B105" s="3"/>
      <c r="G105" s="2"/>
    </row>
    <row r="106" spans="2:7" x14ac:dyDescent="0.25">
      <c r="B106" s="3"/>
      <c r="G106" s="2"/>
    </row>
    <row r="107" spans="2:7" x14ac:dyDescent="0.25">
      <c r="B107" s="3"/>
      <c r="G107" s="2"/>
    </row>
    <row r="108" spans="2:7" ht="15.75" thickBot="1" x14ac:dyDescent="0.3">
      <c r="B108" s="5"/>
      <c r="C108" s="6"/>
      <c r="D108" s="6"/>
      <c r="E108" s="6"/>
      <c r="F108" s="6"/>
      <c r="G108" s="7"/>
    </row>
    <row r="110" spans="2:7" x14ac:dyDescent="0.25">
      <c r="B110" t="s">
        <v>60</v>
      </c>
    </row>
    <row r="111" spans="2:7" x14ac:dyDescent="0.25">
      <c r="B111" t="s">
        <v>74</v>
      </c>
    </row>
    <row r="112" spans="2:7" x14ac:dyDescent="0.25">
      <c r="B112" s="8" t="s">
        <v>77</v>
      </c>
      <c r="D112" s="8" t="s">
        <v>78</v>
      </c>
    </row>
    <row r="113" spans="2:4" x14ac:dyDescent="0.25">
      <c r="B113" t="s">
        <v>80</v>
      </c>
      <c r="D113" t="s">
        <v>75</v>
      </c>
    </row>
    <row r="114" spans="2:4" x14ac:dyDescent="0.25">
      <c r="B114" t="s">
        <v>79</v>
      </c>
      <c r="D114" t="s">
        <v>76</v>
      </c>
    </row>
  </sheetData>
  <mergeCells count="110">
    <mergeCell ref="B80:F80"/>
    <mergeCell ref="G80:G86"/>
    <mergeCell ref="B81:C81"/>
    <mergeCell ref="B82:B83"/>
    <mergeCell ref="B84:C84"/>
    <mergeCell ref="B85:C85"/>
    <mergeCell ref="B86:C86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56:C56"/>
    <mergeCell ref="D56:F56"/>
    <mergeCell ref="B58:F58"/>
    <mergeCell ref="G58:G7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D53:F53"/>
    <mergeCell ref="B54:C54"/>
    <mergeCell ref="D54:F54"/>
    <mergeCell ref="B55:C55"/>
    <mergeCell ref="D55:F55"/>
    <mergeCell ref="G44:G45"/>
    <mergeCell ref="B45:C45"/>
    <mergeCell ref="D45:F45"/>
    <mergeCell ref="B46:C46"/>
    <mergeCell ref="D46:F46"/>
    <mergeCell ref="G46:G56"/>
    <mergeCell ref="B47:C47"/>
    <mergeCell ref="D47:F47"/>
    <mergeCell ref="B48:B51"/>
    <mergeCell ref="D48:F48"/>
    <mergeCell ref="D49:F49"/>
    <mergeCell ref="D50:F50"/>
    <mergeCell ref="D51:F51"/>
    <mergeCell ref="B52:C52"/>
    <mergeCell ref="D52:F52"/>
    <mergeCell ref="B53:C5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88:G91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44:F4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17:C17"/>
    <mergeCell ref="B12:C12"/>
    <mergeCell ref="B91:D91"/>
    <mergeCell ref="B21:C21"/>
    <mergeCell ref="B38:F38"/>
    <mergeCell ref="B39:C39"/>
    <mergeCell ref="D14:F14"/>
    <mergeCell ref="B40:B41"/>
    <mergeCell ref="B89:D89"/>
    <mergeCell ref="B88:F88"/>
    <mergeCell ref="B90:D90"/>
    <mergeCell ref="B22:C22"/>
    <mergeCell ref="B33:C33"/>
    <mergeCell ref="B24:C24"/>
    <mergeCell ref="B23:C23"/>
    <mergeCell ref="B35:C35"/>
    <mergeCell ref="B34:C34"/>
  </mergeCells>
  <dataValidations count="36">
    <dataValidation type="list" allowBlank="1" showInputMessage="1" showErrorMessage="1" sqref="D4:F4 D46:F46" xr:uid="{587679C9-8DB0-4C3D-AD7B-DFC69C59B6E5}">
      <formula1>"VF,VM,VX, DB-5000"</formula1>
    </dataValidation>
    <dataValidation type="list" allowBlank="1" showInputMessage="1" showErrorMessage="1" sqref="D5:F5 D47:F47" xr:uid="{14BC50F7-6D94-48F9-A85C-C60186D16EA9}">
      <formula1>"FRONT,WALK-IN,REAR"</formula1>
    </dataValidation>
    <dataValidation type="list" errorStyle="warning" allowBlank="1" showInputMessage="1" showErrorMessage="1" sqref="D6:F6 D48:F48" xr:uid="{CB821352-F555-41DF-A0DD-9CBC121D1CBC}">
      <formula1>"FULL COLOR, MONOCHROME, Red-Green"</formula1>
    </dataValidation>
    <dataValidation type="list" errorStyle="warning" allowBlank="1" showInputMessage="1" showErrorMessage="1" sqref="D8:F8 D50:F50" xr:uid="{CC1B9FD2-A560-4BC6-82A8-4EB5448FF6BB}">
      <formula1>"?,9X5,9X15,16X16,24X16, 18X18"</formula1>
    </dataValidation>
    <dataValidation type="list" errorStyle="warning" allowBlank="1" showInputMessage="1" showErrorMessage="1" sqref="I9 H8 I51 H50" xr:uid="{00000000-0002-0000-0000-000004000000}">
      <formula1>"20,34,46,66"</formula1>
    </dataValidation>
    <dataValidation type="list" allowBlank="1" showInputMessage="1" showErrorMessage="1" sqref="D12:F12 D54:F54" xr:uid="{11CA1B9C-A0AE-4D61-88A1-3B544F23216C}">
      <formula1>"FULL MATRIX,LINE MATRIX"</formula1>
    </dataValidation>
    <dataValidation type="list" allowBlank="1" showInputMessage="1" showErrorMessage="1" sqref="D7:F7 D49:F49" xr:uid="{3573E2FA-8308-4534-A5A9-FE55A700596B}">
      <formula1>"GEN 4 (24 VOLT BUS), ANTAIOS (DVX)"</formula1>
    </dataValidation>
    <dataValidation type="list" allowBlank="1" showInputMessage="1" showErrorMessage="1" sqref="B39:C39 B81:C81" xr:uid="{56A7AB00-896C-4C9B-8F0D-FA5495C5A02D}">
      <formula1>"DOOR SWITCH 2 (TC),'"</formula1>
    </dataValidation>
    <dataValidation type="list" allowBlank="1" showInputMessage="1" showErrorMessage="1" sqref="D34 D76" xr:uid="{5F284177-C7B9-4BEC-BAB6-00CCF33F6EB0}">
      <formula1>"?,YES,NO"</formula1>
    </dataValidation>
    <dataValidation type="list" allowBlank="1" showInputMessage="1" showErrorMessage="1" sqref="D27 D69" xr:uid="{EDA53E46-BD00-4A3C-87D8-EA1D03A9BFDD}">
      <formula1>"0,1"</formula1>
    </dataValidation>
    <dataValidation type="list" allowBlank="1" showInputMessage="1" showErrorMessage="1" sqref="D33 D75" xr:uid="{359EEE78-96AA-480F-9438-DDD5A9B24852}">
      <formula1>"YES,NO"</formula1>
    </dataValidation>
    <dataValidation type="list" errorStyle="warning" allowBlank="1" showInputMessage="1" showErrorMessage="1" sqref="D30:D32 D72:D74" xr:uid="{3E824CA3-6210-469A-A3C0-1F7316F4CAD5}">
      <formula1>"YES,NO"</formula1>
    </dataValidation>
    <dataValidation type="list" errorStyle="warning" allowBlank="1" showInputMessage="1" showErrorMessage="1" sqref="D14:F14 D56:F56" xr:uid="{199601FF-986D-43C8-A8C7-5466AC6A4835}">
      <formula1>"ROWS,BAYS"</formula1>
    </dataValidation>
    <dataValidation type="list" allowBlank="1" showInputMessage="1" showErrorMessage="1" sqref="B40:B41 B82:B83" xr:uid="{D3110D93-9F5B-42FE-9B28-D3CD124134B4}">
      <formula1>"',UPS"</formula1>
    </dataValidation>
    <dataValidation type="list" errorStyle="warning" allowBlank="1" showInputMessage="1" showErrorMessage="1" sqref="D24 D66" xr:uid="{2928092E-489A-4FC1-9834-92056E5946EC}">
      <formula1>"NO,?,1,2,3,4,5,6,7,8"</formula1>
    </dataValidation>
    <dataValidation type="list" errorStyle="warning" allowBlank="1" showInputMessage="1" showErrorMessage="1" sqref="D29 D71" xr:uid="{B87F7183-2C69-4B96-861C-AE7237578322}">
      <formula1>"1,2,3,4,5,6,7,8,9,10"</formula1>
    </dataValidation>
    <dataValidation type="list" errorStyle="warning" allowBlank="1" showInputMessage="1" showErrorMessage="1" sqref="D28 D70" xr:uid="{F09D0988-EB90-49F3-B87B-74F8B6A5F4BE}">
      <formula1>"NO,1,2,3,4,5,6,7,8,9,10"</formula1>
    </dataValidation>
    <dataValidation type="list" errorStyle="warning" allowBlank="1" showInputMessage="1" showErrorMessage="1" sqref="D35 D77" xr:uid="{EEFF9EE5-D587-48E6-860D-EAA6EA8665B7}">
      <formula1>"1,2"</formula1>
    </dataValidation>
    <dataValidation type="list" errorStyle="warning" allowBlank="1" showInputMessage="1" showErrorMessage="1" sqref="D36:D37 D78:D7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 F70" xr:uid="{CBD0934D-EC0A-4815-9943-65A6112E520A}">
      <formula1>"'--,CAN - 30000,I/O"</formula1>
    </dataValidation>
    <dataValidation type="list" allowBlank="1" showInputMessage="1" sqref="D41 D83" xr:uid="{F538E3B2-DB1C-4922-BC33-CDBE152A1F64}">
      <formula1>"',Percent - 50%, Watts - 1800, Watts - 1100, Watts - 650"</formula1>
    </dataValidation>
    <dataValidation type="list" allowBlank="1" showInputMessage="1" sqref="D40 D82" xr:uid="{A9F67C5B-C82B-4B58-A302-F2B56EA8B13A}">
      <formula1>"', 'By Brightness %, By Power"</formula1>
    </dataValidation>
    <dataValidation type="list" errorStyle="warning" allowBlank="1" showInputMessage="1" showErrorMessage="1" sqref="C40 C82" xr:uid="{0E51D29D-3196-44C1-A2A4-10C3D58773AE}">
      <formula1>"',ALPHA FXM SERIES,TRIPPLITE,Generic UPS"</formula1>
    </dataValidation>
    <dataValidation type="list" allowBlank="1" showInputMessage="1" sqref="C41 C83" xr:uid="{DE59AC47-0DA0-49B4-8080-4FED488D1DD2}">
      <formula1>"',Control equipment,Entire display"</formula1>
    </dataValidation>
    <dataValidation type="list" allowBlank="1" showInputMessage="1" showErrorMessage="1" sqref="E40 E82" xr:uid="{86CCF2F9-EF01-4F34-A2F0-ED10C0321B1B}">
      <formula1>"',1 Hour,2 Hour,3 Hour, 4 Hour,5 Hour"</formula1>
    </dataValidation>
    <dataValidation type="list" allowBlank="1" showInputMessage="1" showErrorMessage="1" sqref="E41 E83" xr:uid="{59F768F4-5B32-49C8-B512-13B80A74480D}">
      <formula1>"', Serial,Ethernet"</formula1>
    </dataValidation>
    <dataValidation type="list" allowBlank="1" showInputMessage="1" showErrorMessage="1" sqref="F40 F82" xr:uid="{0950F301-ABAE-4881-9CCA-4AAD8959A5D8}">
      <formula1>"', Auxiliary, Default IP, Specify IP"</formula1>
    </dataValidation>
    <dataValidation type="list" allowBlank="1" showInputMessage="1" showErrorMessage="1" sqref="F25:F26 F67:F68" xr:uid="{114AF203-C4BE-462A-BEB5-A3C73FABC636}">
      <formula1>"', Isolation Boards in Sign - Yes, Isolation Boards in Sign - No"</formula1>
    </dataValidation>
    <dataValidation type="list" errorStyle="warning" allowBlank="1" showInputMessage="1" showErrorMessage="1" sqref="D25:D26 D67:D68" xr:uid="{0F504713-357F-4C3D-8DF3-3617EEE2B135}">
      <formula1>"YES, NO"</formula1>
    </dataValidation>
    <dataValidation type="list" allowBlank="1" showInputMessage="1" showErrorMessage="1" sqref="F27 F69" xr:uid="{EC70B0AB-580C-4F55-B750-B2B79EA122EF}">
      <formula1>"', CONNECT TO MODULE - NO, CONNECT TO MODULE - YES"</formula1>
    </dataValidation>
    <dataValidation type="list" allowBlank="1" showInputMessage="1" showErrorMessage="1" sqref="F24 F66" xr:uid="{894B3981-B75F-4F61-B2BD-871C2035E1F7}">
      <formula1>"?, IN SIGN - YES, IN SIGN - NO"</formula1>
    </dataValidation>
    <dataValidation type="list" allowBlank="1" showInputMessage="1" showErrorMessage="1" sqref="E34 E76" xr:uid="{CC7CA1AF-2864-4830-B9C9-BC7FFB3A2AE2}">
      <formula1>"',Alternate, Synchronize"</formula1>
    </dataValidation>
    <dataValidation type="list" allowBlank="1" showInputMessage="1" showErrorMessage="1" sqref="B42:C42 B86:C86" xr:uid="{7EE7026E-F99F-4649-BC4F-167E34B06DF5}">
      <formula1>"',MINI DC I/O 3"</formula1>
    </dataValidation>
    <dataValidation type="list" errorStyle="information" allowBlank="1" showInputMessage="1" showErrorMessage="1" sqref="D9:F9 D51:F51" xr:uid="{43765B89-4641-4F91-9A3C-0B5D33CEAE41}">
      <formula1>"20,34,46,66"</formula1>
    </dataValidation>
    <dataValidation type="list" allowBlank="1" showInputMessage="1" showErrorMessage="1" sqref="B85:C85" xr:uid="{1022C8AF-2974-4AAD-B538-282982F4C50D}">
      <formula1>"',MINI DC I/O 2"</formula1>
    </dataValidation>
    <dataValidation type="list" allowBlank="1" showInputMessage="1" showErrorMessage="1" sqref="B84:C84" xr:uid="{0A80F50C-377D-4E6C-B112-7C1ECFCB6717}">
      <formula1>"',MINI DC I/O 1"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C31972</OrderProject_x0020_ID>
    <DocNumber xmlns="2cc016c5-161d-4d6b-a532-6cf687f4a3ab">DD5546896</DocNumber>
    <Rev xmlns="2cc016c5-161d-4d6b-a532-6cf687f4a3ab">00</Rev>
    <_dlc_DocId xmlns="b479dd50-8d7e-4b78-9fb1-00cf65781f6b">75D2Y5VYC55K-1220653723-63680</_dlc_DocId>
    <_dlc_DocIdUrl xmlns="b479dd50-8d7e-4b78-9fb1-00cf65781f6b">
      <Url>https://daktronics.sharepoint.com/sites/docs-engineering/_layouts/15/DocIdRedir.aspx?ID=75D2Y5VYC55K-1220653723-63680</Url>
      <Description>75D2Y5VYC55K-1220653723-63680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C394BF-A3D5-40BF-8213-6DD71B1E95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schemas.microsoft.com/office/2006/documentManagement/types"/>
    <ds:schemaRef ds:uri="2cc016c5-161d-4d6b-a532-6cf687f4a3ab"/>
    <ds:schemaRef ds:uri="http://schemas.microsoft.com/office/2006/metadata/properties"/>
    <ds:schemaRef ds:uri="b479dd50-8d7e-4b78-9fb1-00cf65781f6b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dae4ca2-47b8-467c-a804-ebae05ca0c7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0378E0-E231-4353-A5F3-F9FF61C54DD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C31972 Texas DOT, Site Config, VF-2420-27X120 @1, VF-2020-96X384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2024-11-07T22:39:35Z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4a2eff28-a71c-4fe9-b907-4b7a5687dd0c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