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08" documentId="8_{44FBAF8E-3A7D-436F-85FA-F997D3B8B3B6}" xr6:coauthVersionLast="47" xr6:coauthVersionMax="47" xr10:uidLastSave="{1EEF078F-A4F3-499A-A7A0-33ED2A848A44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  <c r="F125" i="1"/>
  <c r="F124" i="1"/>
  <c r="E81" i="1"/>
  <c r="D81" i="1"/>
  <c r="E80" i="1"/>
  <c r="D80" i="1"/>
  <c r="F126" i="1" l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C0D16E1A-A3FF-44B8-94A7-9204098302D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B247A4CD-106A-41A7-9AA7-ED52D98E35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4D1E8D7B-A146-46FD-A76E-AF2E536C4C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B39551AA-80A1-46AD-8833-917F685F427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EBAD6FC-F811-4393-A55A-64DF7F6644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F2C6231E-FEA5-4D79-AD42-2E17930875D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842C7C2-AC95-4DB7-A910-101B0B33AC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2AD7808E-C2C5-4101-832A-F122BF0FF10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293654C1-9AA5-4545-863E-CDB245F308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F484E55-79FD-46E3-A51F-C3C878C059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5813326A-5208-44F8-B597-15EAA1E369E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2BC1369-8BF6-43E7-B268-6D838FE6396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2DEED208-9562-4497-8F5C-DB9B22F45B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39" authorId="1" shapeId="0" xr:uid="{8B46B256-AE3B-484A-AB1D-561C28032E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6B10979C-269B-4771-8FE0-98DE78F77DC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BEFCEDAD-9132-4389-9F72-CF9041CB16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5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6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E80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0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81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86" authorId="0" shapeId="0" xr:uid="{582096B1-087F-46FC-ADBD-F1010B7DE09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95" authorId="0" shapeId="0" xr:uid="{CF922D7E-EEF8-41EB-AA1C-714B153D551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10" authorId="1" shapeId="0" xr:uid="{0454C16B-074F-4D43-A77B-FC50168BFC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<sst xmlns="http://schemas.openxmlformats.org/spreadsheetml/2006/main" count="320" uniqueCount="107">
  <si>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</si>
  <si>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</si>
  <si>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</si>
  <si>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</si>
  <si>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</si>
  <si>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</si>
  <si>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</si>
  <si>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</si>
  <si>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</si>
  <si>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</si>
  <si>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</si>
  <si>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</si>
  <si>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</si>
  <si>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</si>
  <si>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</si>
  <si>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</si>
  <si>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</si>
  <si>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</si>
  <si>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</si>
  <si>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</si>
  <si>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</si>
  <si>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</si>
  <si>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</si>
  <si>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</si>
  <si>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</si>
  <si>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</si>
  <si>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</si>
  <si>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</si>
  <si>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</si>
  <si>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</si>
  <si>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</si>
  <si>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</si>
  <si>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</si>
  <si>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</si>
  <si>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</si>
  <si>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</si>
  <si>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</si>
  <si>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</si>
  <si>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</si>
  <si>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</si>
  <si>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</si>
  <si>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</si>
  <si>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</si>
  <si>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</si>
  <si>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</si>
  <si>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</si>
  <si>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</si>
  <si>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</si>
  <si>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</si>
  <si>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</si>
  <si>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</si>
  <si>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</si>
  <si>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</si>
  <si>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N/A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</si>
  <si>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</si>
  <si>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</si>
  <si>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</si>
  <si>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</si>
  <si>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</si>
  <si>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</si>
  <si>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DD5705659</t>
  </si>
  <si>
    <t>SYSTEM CONFIGURATION
VF-2420-96X192-20-RGB G5 @1</t>
  </si>
  <si>
    <t>FULL COLOR</t>
  </si>
  <si>
    <t>24X16</t>
  </si>
  <si>
    <t>Alternate</t>
  </si>
  <si>
    <t>Gen IV (Default)</t>
  </si>
  <si>
    <t>DOOR SWITCH 2 (TC)</t>
  </si>
  <si>
    <t>UPS</t>
  </si>
  <si>
    <t>Generic UPS</t>
  </si>
  <si>
    <t>Control equipment</t>
  </si>
  <si>
    <t>Ethernet</t>
  </si>
  <si>
    <t>Default IP</t>
  </si>
  <si>
    <t>Module Output - 4</t>
  </si>
  <si>
    <t>DD5705708</t>
  </si>
  <si>
    <t>VFC 1 - TRANSLATION TABLE</t>
  </si>
  <si>
    <t>VSLS</t>
  </si>
  <si>
    <t>ProLink5</t>
  </si>
  <si>
    <t>16X16</t>
  </si>
  <si>
    <t>Light Sensors (LUX)</t>
  </si>
  <si>
    <t>Front</t>
  </si>
  <si>
    <t>Module</t>
  </si>
  <si>
    <t>HAS DCIO</t>
  </si>
  <si>
    <t>HAS VCB II RETRO</t>
  </si>
  <si>
    <t>DOOR SENSORS</t>
  </si>
  <si>
    <t>TEMPERATURE ZONE</t>
  </si>
  <si>
    <t>Low Temp (LT)</t>
  </si>
  <si>
    <t>No</t>
  </si>
  <si>
    <t>CHOOSE POWER SYSTEM</t>
  </si>
  <si>
    <t>PS REDUNDANCY BOARD</t>
  </si>
  <si>
    <t>VFC 1
SIGN 1</t>
  </si>
  <si>
    <t>LINE</t>
  </si>
  <si>
    <t>SYSTEM CONFIGURATION
VX-2428-64X48-20-RGB G5 @3</t>
  </si>
  <si>
    <t>VX</t>
  </si>
  <si>
    <t>Gen IV</t>
  </si>
  <si>
    <t>VFC 1
SIGN 1, 2, 3</t>
  </si>
  <si>
    <t>VFC 1
SIGN 4</t>
  </si>
  <si>
    <t>VFC #
SIGN #</t>
  </si>
  <si>
    <t>SYSTEM CONFIGURATION
VS-5360-32X48-20-RGB @2</t>
  </si>
  <si>
    <t>VFC 2
SIGN 1, 2</t>
  </si>
  <si>
    <t>VFC 2 - VS-5360 SYSTEM BACKUP FILES</t>
  </si>
  <si>
    <t>VFC 1 - VF/VX - SYSTEM BACKUP FILES</t>
  </si>
  <si>
    <t>Module Output - 6</t>
  </si>
  <si>
    <t>Module Output - 3</t>
  </si>
  <si>
    <t>OnVideo Processor</t>
  </si>
  <si>
    <t>C32006 Penn DOT, Site Config, VX-2428-64X48 @3, VF-2420-96X192 @1, VS-5360-32X48 @2</t>
  </si>
  <si>
    <t>DD5706439</t>
  </si>
  <si>
    <t>VFC 2 - TRANSLATION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</si>
</sst>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0" xfId="0" applyBorder="1"/>
    <xf numFmtId="0" fontId="0" fillId="0" borderId="41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/>
    <xf numFmtId="0" fontId="0" fillId="0" borderId="39" xfId="0" applyBorder="1"/>
    <xf numFmtId="0" fontId="0" fillId="0" borderId="45" xfId="0" quotePrefix="1" applyBorder="1"/>
    <xf numFmtId="0" fontId="0" fillId="0" borderId="32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3" fillId="0" borderId="46" xfId="0" applyFont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3" t="s">
        <v>60</v>
      </c>
      <c r="C1" s="86" t="s">
        <v>104</v>
      </c>
      <c r="D1" s="86"/>
      <c r="E1" s="86"/>
      <c r="F1" s="86"/>
      <c r="G1" s="24" t="s">
        <v>0</v>
      </c>
    </row>
    <row r="2" spans="2:7" ht="31.5" customHeight="1" thickBot="1" x14ac:dyDescent="0.3">
      <c r="B2" s="95" t="s">
        <v>91</v>
      </c>
      <c r="C2" s="96"/>
      <c r="D2" s="96"/>
      <c r="E2" s="96"/>
      <c r="F2" s="97"/>
      <c r="G2" s="88" t="s">
        <v>96</v>
      </c>
    </row>
    <row r="3" spans="2:7" ht="15.75" thickBot="1" x14ac:dyDescent="0.3">
      <c r="B3" s="70" t="s">
        <v>2</v>
      </c>
      <c r="C3" s="71"/>
      <c r="D3" s="71" t="s">
        <v>3</v>
      </c>
      <c r="E3" s="71"/>
      <c r="F3" s="99"/>
      <c r="G3" s="98"/>
    </row>
    <row r="4" spans="2:7" x14ac:dyDescent="0.25">
      <c r="B4" s="84" t="s">
        <v>4</v>
      </c>
      <c r="C4" s="60"/>
      <c r="D4" s="60" t="s">
        <v>92</v>
      </c>
      <c r="E4" s="60"/>
      <c r="F4" s="61"/>
      <c r="G4" s="68" t="s">
        <v>94</v>
      </c>
    </row>
    <row r="5" spans="2:7" x14ac:dyDescent="0.25">
      <c r="B5" s="84" t="s">
        <v>6</v>
      </c>
      <c r="C5" s="60"/>
      <c r="D5" s="60" t="s">
        <v>7</v>
      </c>
      <c r="E5" s="60"/>
      <c r="F5" s="61"/>
      <c r="G5" s="53"/>
    </row>
    <row r="6" spans="2:7" x14ac:dyDescent="0.25">
      <c r="B6" s="87" t="s">
        <v>8</v>
      </c>
      <c r="C6" s="14" t="s">
        <v>9</v>
      </c>
      <c r="D6" s="60" t="s">
        <v>62</v>
      </c>
      <c r="E6" s="60"/>
      <c r="F6" s="61"/>
      <c r="G6" s="53"/>
    </row>
    <row r="7" spans="2:7" x14ac:dyDescent="0.25">
      <c r="B7" s="87"/>
      <c r="C7" s="14" t="s">
        <v>10</v>
      </c>
      <c r="D7" s="60" t="s">
        <v>11</v>
      </c>
      <c r="E7" s="60"/>
      <c r="F7" s="61"/>
      <c r="G7" s="53"/>
    </row>
    <row r="8" spans="2:7" x14ac:dyDescent="0.25">
      <c r="B8" s="87"/>
      <c r="C8" s="14" t="s">
        <v>12</v>
      </c>
      <c r="D8" s="60" t="s">
        <v>77</v>
      </c>
      <c r="E8" s="60"/>
      <c r="F8" s="61"/>
      <c r="G8" s="53"/>
    </row>
    <row r="9" spans="2:7" x14ac:dyDescent="0.25">
      <c r="B9" s="87"/>
      <c r="C9" s="14" t="s">
        <v>13</v>
      </c>
      <c r="D9" s="55">
        <v>20</v>
      </c>
      <c r="E9" s="55"/>
      <c r="F9" s="91"/>
      <c r="G9" s="53"/>
    </row>
    <row r="10" spans="2:7" x14ac:dyDescent="0.25">
      <c r="B10" s="84" t="s">
        <v>14</v>
      </c>
      <c r="C10" s="60"/>
      <c r="D10" s="55">
        <v>64</v>
      </c>
      <c r="E10" s="55"/>
      <c r="F10" s="91"/>
      <c r="G10" s="53"/>
    </row>
    <row r="11" spans="2:7" x14ac:dyDescent="0.25">
      <c r="B11" s="84" t="s">
        <v>15</v>
      </c>
      <c r="C11" s="60"/>
      <c r="D11" s="55">
        <v>48</v>
      </c>
      <c r="E11" s="55"/>
      <c r="F11" s="91"/>
      <c r="G11" s="53"/>
    </row>
    <row r="12" spans="2:7" x14ac:dyDescent="0.25">
      <c r="B12" s="84" t="s">
        <v>16</v>
      </c>
      <c r="C12" s="60"/>
      <c r="D12" s="60" t="s">
        <v>17</v>
      </c>
      <c r="E12" s="60"/>
      <c r="F12" s="61"/>
      <c r="G12" s="53"/>
    </row>
    <row r="13" spans="2:7" x14ac:dyDescent="0.25">
      <c r="B13" s="48" t="s">
        <v>18</v>
      </c>
      <c r="C13" s="14"/>
      <c r="D13" s="55">
        <v>1</v>
      </c>
      <c r="E13" s="55"/>
      <c r="F13" s="91"/>
      <c r="G13" s="53"/>
    </row>
    <row r="14" spans="2:7" ht="15.75" thickBot="1" x14ac:dyDescent="0.3">
      <c r="B14" s="73" t="s">
        <v>19</v>
      </c>
      <c r="C14" s="74"/>
      <c r="D14" s="78" t="s">
        <v>20</v>
      </c>
      <c r="E14" s="78"/>
      <c r="F14" s="92"/>
      <c r="G14" s="54"/>
    </row>
    <row r="15" spans="2:7" ht="15.75" thickBot="1" x14ac:dyDescent="0.3"/>
    <row r="16" spans="2:7" ht="15.75" thickBot="1" x14ac:dyDescent="0.3">
      <c r="B16" s="104" t="s">
        <v>21</v>
      </c>
      <c r="C16" s="96"/>
      <c r="D16" s="96"/>
      <c r="E16" s="96"/>
      <c r="F16" s="97"/>
      <c r="G16" s="88" t="s">
        <v>94</v>
      </c>
    </row>
    <row r="17" spans="2:7" x14ac:dyDescent="0.25">
      <c r="B17" s="70" t="s">
        <v>2</v>
      </c>
      <c r="C17" s="71"/>
      <c r="D17" s="44" t="s">
        <v>3</v>
      </c>
      <c r="E17" s="44" t="s">
        <v>22</v>
      </c>
      <c r="F17" s="46" t="s">
        <v>23</v>
      </c>
      <c r="G17" s="89"/>
    </row>
    <row r="18" spans="2:7" x14ac:dyDescent="0.25">
      <c r="B18" s="84" t="s">
        <v>24</v>
      </c>
      <c r="C18" s="60"/>
      <c r="D18" s="14" t="s">
        <v>90</v>
      </c>
      <c r="E18" s="14" t="s">
        <v>26</v>
      </c>
      <c r="F18" s="49" t="s">
        <v>27</v>
      </c>
      <c r="G18" s="89"/>
    </row>
    <row r="19" spans="2:7" x14ac:dyDescent="0.25">
      <c r="B19" s="84" t="s">
        <v>29</v>
      </c>
      <c r="C19" s="60"/>
      <c r="D19" s="14" t="s">
        <v>8</v>
      </c>
      <c r="E19" s="14" t="s">
        <v>26</v>
      </c>
      <c r="F19" s="49" t="s">
        <v>27</v>
      </c>
      <c r="G19" s="89"/>
    </row>
    <row r="20" spans="2:7" x14ac:dyDescent="0.25">
      <c r="B20" s="84" t="s">
        <v>32</v>
      </c>
      <c r="C20" s="60"/>
      <c r="D20" s="14" t="s">
        <v>36</v>
      </c>
      <c r="E20" s="43" t="s">
        <v>34</v>
      </c>
      <c r="F20" s="33" t="s">
        <v>34</v>
      </c>
      <c r="G20" s="89"/>
    </row>
    <row r="21" spans="2:7" x14ac:dyDescent="0.25">
      <c r="B21" s="84" t="s">
        <v>33</v>
      </c>
      <c r="C21" s="60"/>
      <c r="D21" s="35" t="s">
        <v>36</v>
      </c>
      <c r="E21" s="35" t="s">
        <v>34</v>
      </c>
      <c r="F21" s="33"/>
      <c r="G21" s="89"/>
    </row>
    <row r="22" spans="2:7" x14ac:dyDescent="0.25">
      <c r="B22" s="84" t="s">
        <v>35</v>
      </c>
      <c r="C22" s="60"/>
      <c r="D22" s="35" t="s">
        <v>36</v>
      </c>
      <c r="E22" s="35"/>
      <c r="F22" s="49"/>
      <c r="G22" s="89"/>
    </row>
    <row r="23" spans="2:7" x14ac:dyDescent="0.25">
      <c r="B23" s="84" t="s">
        <v>37</v>
      </c>
      <c r="C23" s="60"/>
      <c r="D23" s="35" t="s">
        <v>36</v>
      </c>
      <c r="E23" s="35"/>
      <c r="F23" s="49"/>
      <c r="G23" s="89"/>
    </row>
    <row r="24" spans="2:7" x14ac:dyDescent="0.25">
      <c r="B24" s="84" t="s">
        <v>38</v>
      </c>
      <c r="C24" s="60"/>
      <c r="D24" s="35">
        <v>1</v>
      </c>
      <c r="E24" s="35" t="s">
        <v>34</v>
      </c>
      <c r="F24" s="33" t="s">
        <v>39</v>
      </c>
      <c r="G24" s="89"/>
    </row>
    <row r="25" spans="2:7" x14ac:dyDescent="0.25">
      <c r="B25" s="84" t="s">
        <v>40</v>
      </c>
      <c r="C25" s="60"/>
      <c r="D25" s="35" t="s">
        <v>36</v>
      </c>
      <c r="E25" s="35" t="s">
        <v>34</v>
      </c>
      <c r="F25" s="33"/>
      <c r="G25" s="89"/>
    </row>
    <row r="26" spans="2:7" x14ac:dyDescent="0.25">
      <c r="B26" s="84" t="s">
        <v>41</v>
      </c>
      <c r="C26" s="60"/>
      <c r="D26" s="35">
        <v>1</v>
      </c>
      <c r="E26" s="35" t="s">
        <v>34</v>
      </c>
      <c r="F26" s="33" t="s">
        <v>34</v>
      </c>
      <c r="G26" s="89"/>
    </row>
    <row r="27" spans="2:7" x14ac:dyDescent="0.25">
      <c r="B27" s="84" t="s">
        <v>42</v>
      </c>
      <c r="C27" s="60"/>
      <c r="D27" s="34" t="s">
        <v>36</v>
      </c>
      <c r="E27" s="35" t="s">
        <v>34</v>
      </c>
      <c r="F27" s="33" t="s">
        <v>34</v>
      </c>
      <c r="G27" s="89"/>
    </row>
    <row r="28" spans="2:7" x14ac:dyDescent="0.25">
      <c r="B28" s="84" t="s">
        <v>43</v>
      </c>
      <c r="C28" s="60"/>
      <c r="D28" s="34" t="s">
        <v>36</v>
      </c>
      <c r="E28" s="35" t="s">
        <v>34</v>
      </c>
      <c r="F28" s="33" t="s">
        <v>34</v>
      </c>
      <c r="G28" s="89"/>
    </row>
    <row r="29" spans="2:7" x14ac:dyDescent="0.25">
      <c r="B29" s="84" t="s">
        <v>44</v>
      </c>
      <c r="C29" s="60"/>
      <c r="D29" s="34" t="s">
        <v>36</v>
      </c>
      <c r="E29" s="35" t="s">
        <v>34</v>
      </c>
      <c r="F29" s="33" t="s">
        <v>34</v>
      </c>
      <c r="G29" s="89"/>
    </row>
    <row r="30" spans="2:7" x14ac:dyDescent="0.25">
      <c r="B30" s="84" t="s">
        <v>45</v>
      </c>
      <c r="C30" s="60"/>
      <c r="D30" s="34" t="s">
        <v>46</v>
      </c>
      <c r="E30" s="35" t="s">
        <v>34</v>
      </c>
      <c r="F30" s="33" t="s">
        <v>34</v>
      </c>
      <c r="G30" s="89"/>
    </row>
    <row r="31" spans="2:7" x14ac:dyDescent="0.25">
      <c r="B31" s="84" t="s">
        <v>47</v>
      </c>
      <c r="C31" s="60"/>
      <c r="D31" s="35" t="s">
        <v>36</v>
      </c>
      <c r="E31" s="35" t="s">
        <v>34</v>
      </c>
      <c r="F31" s="33" t="s">
        <v>34</v>
      </c>
      <c r="G31" s="89"/>
    </row>
    <row r="32" spans="2:7" x14ac:dyDescent="0.25">
      <c r="B32" s="84" t="s">
        <v>49</v>
      </c>
      <c r="C32" s="60"/>
      <c r="D32" s="35">
        <v>1</v>
      </c>
      <c r="E32" s="35" t="s">
        <v>34</v>
      </c>
      <c r="F32" s="33" t="s">
        <v>34</v>
      </c>
      <c r="G32" s="89"/>
    </row>
    <row r="33" spans="2:7" ht="15.75" thickBot="1" x14ac:dyDescent="0.3">
      <c r="B33" s="73" t="s">
        <v>50</v>
      </c>
      <c r="C33" s="74"/>
      <c r="D33" s="36" t="s">
        <v>93</v>
      </c>
      <c r="E33" s="36"/>
      <c r="F33" s="41"/>
      <c r="G33" s="90"/>
    </row>
    <row r="34" spans="2:7" ht="15.75" thickBot="1" x14ac:dyDescent="0.3">
      <c r="B34" s="51"/>
      <c r="C34" s="51"/>
      <c r="D34" s="29"/>
      <c r="E34" s="29"/>
      <c r="F34" s="30"/>
      <c r="G34" s="31"/>
    </row>
    <row r="35" spans="2:7" x14ac:dyDescent="0.25">
      <c r="B35" s="100" t="s">
        <v>51</v>
      </c>
      <c r="C35" s="101"/>
      <c r="D35" s="101"/>
      <c r="E35" s="101"/>
      <c r="F35" s="101"/>
      <c r="G35" s="68" t="s">
        <v>89</v>
      </c>
    </row>
    <row r="36" spans="2:7" x14ac:dyDescent="0.25">
      <c r="B36" s="102" t="s">
        <v>66</v>
      </c>
      <c r="C36" s="81"/>
      <c r="D36" s="35">
        <f>IF(B36="DOOR SWITCH 2 (TC)",1,"N/A")</f>
        <v>1</v>
      </c>
      <c r="E36" s="35">
        <f>IF(B36="DOOR SWITCH 2 (TC)",1,"N/A")</f>
        <v>1</v>
      </c>
      <c r="F36" s="16" t="str">
        <f>IF(B36="DOOR SWITCH 2 (TC)","VIP 1","N/A")</f>
        <v>VIP 1</v>
      </c>
      <c r="G36" s="53"/>
    </row>
    <row r="37" spans="2:7" x14ac:dyDescent="0.25">
      <c r="B37" s="103" t="s">
        <v>67</v>
      </c>
      <c r="C37" s="18" t="s">
        <v>68</v>
      </c>
      <c r="D37" s="19" t="s">
        <v>48</v>
      </c>
      <c r="E37" s="19" t="s">
        <v>48</v>
      </c>
      <c r="F37" s="26" t="s">
        <v>71</v>
      </c>
      <c r="G37" s="53"/>
    </row>
    <row r="38" spans="2:7" x14ac:dyDescent="0.25">
      <c r="B38" s="103"/>
      <c r="C38" s="19" t="s">
        <v>69</v>
      </c>
      <c r="D38" s="20" t="s">
        <v>48</v>
      </c>
      <c r="E38" s="19" t="s">
        <v>70</v>
      </c>
      <c r="F38" s="26"/>
      <c r="G38" s="53"/>
    </row>
    <row r="39" spans="2:7" x14ac:dyDescent="0.25">
      <c r="B39" s="42" t="s">
        <v>57</v>
      </c>
      <c r="C39" s="43" t="s">
        <v>101</v>
      </c>
      <c r="D39" s="43" t="str">
        <f>IF(B39="PS Redundancy Board","I/O Board Outputs - NO"," ")</f>
        <v>I/O Board Outputs - NO</v>
      </c>
      <c r="E39" s="43" t="str">
        <f>IF(B39="PS Redundancy Board","Sensor Address -1"," ")</f>
        <v>Sensor Address -1</v>
      </c>
      <c r="F39" s="16" t="s">
        <v>103</v>
      </c>
      <c r="G39" s="53"/>
    </row>
    <row r="40" spans="2:7" x14ac:dyDescent="0.25">
      <c r="B40" s="42" t="s">
        <v>57</v>
      </c>
      <c r="C40" s="43" t="s">
        <v>102</v>
      </c>
      <c r="D40" s="43" t="str">
        <f>IF(B40="PS Redundancy Board","I/O Board Outputs - NO"," ")</f>
        <v>I/O Board Outputs - NO</v>
      </c>
      <c r="E40" s="43" t="str">
        <f>IF(B40="PS Redundancy Board","Sensor Address -2"," ")</f>
        <v>Sensor Address -2</v>
      </c>
      <c r="F40" s="16" t="s">
        <v>103</v>
      </c>
      <c r="G40" s="53"/>
    </row>
    <row r="41" spans="2:7" ht="15.75" thickBot="1" x14ac:dyDescent="0.3">
      <c r="B41" s="82" t="s">
        <v>48</v>
      </c>
      <c r="C41" s="83"/>
      <c r="D41" s="13"/>
      <c r="E41" s="13"/>
      <c r="F41" s="17"/>
      <c r="G41" s="54"/>
    </row>
    <row r="42" spans="2:7" ht="15.75" thickBot="1" x14ac:dyDescent="0.3">
      <c r="B42" s="29"/>
      <c r="C42" s="29"/>
      <c r="D42" s="29"/>
      <c r="E42" s="29"/>
      <c r="F42" s="30"/>
      <c r="G42" s="31"/>
    </row>
    <row r="43" spans="2:7" ht="30" customHeight="1" thickBot="1" x14ac:dyDescent="0.3">
      <c r="B43" s="65" t="s">
        <v>61</v>
      </c>
      <c r="C43" s="66"/>
      <c r="D43" s="66"/>
      <c r="E43" s="66"/>
      <c r="F43" s="66"/>
      <c r="G43" s="68" t="s">
        <v>96</v>
      </c>
    </row>
    <row r="44" spans="2:7" ht="15.75" thickBot="1" x14ac:dyDescent="0.3">
      <c r="B44" s="70" t="s">
        <v>2</v>
      </c>
      <c r="C44" s="71"/>
      <c r="D44" s="71" t="s">
        <v>3</v>
      </c>
      <c r="E44" s="71"/>
      <c r="F44" s="72"/>
      <c r="G44" s="69"/>
    </row>
    <row r="45" spans="2:7" x14ac:dyDescent="0.25">
      <c r="B45" s="84" t="s">
        <v>4</v>
      </c>
      <c r="C45" s="60"/>
      <c r="D45" s="60" t="s">
        <v>5</v>
      </c>
      <c r="E45" s="60"/>
      <c r="F45" s="85"/>
      <c r="G45" s="68" t="s">
        <v>95</v>
      </c>
    </row>
    <row r="46" spans="2:7" x14ac:dyDescent="0.25">
      <c r="B46" s="84" t="s">
        <v>6</v>
      </c>
      <c r="C46" s="60"/>
      <c r="D46" s="60" t="s">
        <v>7</v>
      </c>
      <c r="E46" s="60"/>
      <c r="F46" s="85"/>
      <c r="G46" s="53"/>
    </row>
    <row r="47" spans="2:7" x14ac:dyDescent="0.25">
      <c r="B47" s="87" t="s">
        <v>8</v>
      </c>
      <c r="C47" s="14" t="s">
        <v>9</v>
      </c>
      <c r="D47" s="60" t="s">
        <v>62</v>
      </c>
      <c r="E47" s="60"/>
      <c r="F47" s="85"/>
      <c r="G47" s="53"/>
    </row>
    <row r="48" spans="2:7" x14ac:dyDescent="0.25">
      <c r="B48" s="87"/>
      <c r="C48" s="14" t="s">
        <v>10</v>
      </c>
      <c r="D48" s="60" t="s">
        <v>11</v>
      </c>
      <c r="E48" s="60"/>
      <c r="F48" s="85"/>
      <c r="G48" s="53"/>
    </row>
    <row r="49" spans="2:9" x14ac:dyDescent="0.25">
      <c r="B49" s="87"/>
      <c r="C49" s="14" t="s">
        <v>12</v>
      </c>
      <c r="D49" s="60" t="s">
        <v>63</v>
      </c>
      <c r="E49" s="60"/>
      <c r="F49" s="85"/>
      <c r="G49" s="53"/>
      <c r="H49" s="32"/>
    </row>
    <row r="50" spans="2:9" x14ac:dyDescent="0.25">
      <c r="B50" s="87"/>
      <c r="C50" s="14" t="s">
        <v>13</v>
      </c>
      <c r="D50" s="55">
        <f>IF(D49="9x5","66 OR 46 - TYPE IN THE RIGHT ONE",IF(D49="16x16",20,IF(D49="24x16",20,(IF(D49="9x15",34,"SELECT MODULE SIZE")))))</f>
        <v>20</v>
      </c>
      <c r="E50" s="55"/>
      <c r="F50" s="56"/>
      <c r="G50" s="53"/>
      <c r="I50" s="4"/>
    </row>
    <row r="51" spans="2:9" x14ac:dyDescent="0.25">
      <c r="B51" s="84" t="s">
        <v>14</v>
      </c>
      <c r="C51" s="60"/>
      <c r="D51" s="55">
        <v>96</v>
      </c>
      <c r="E51" s="55"/>
      <c r="F51" s="56"/>
      <c r="G51" s="53"/>
    </row>
    <row r="52" spans="2:9" x14ac:dyDescent="0.25">
      <c r="B52" s="84" t="s">
        <v>15</v>
      </c>
      <c r="C52" s="60"/>
      <c r="D52" s="55">
        <v>192</v>
      </c>
      <c r="E52" s="55"/>
      <c r="F52" s="56"/>
      <c r="G52" s="53"/>
    </row>
    <row r="53" spans="2:9" x14ac:dyDescent="0.25">
      <c r="B53" s="84" t="s">
        <v>16</v>
      </c>
      <c r="C53" s="60"/>
      <c r="D53" s="60" t="s">
        <v>17</v>
      </c>
      <c r="E53" s="60"/>
      <c r="F53" s="85"/>
      <c r="G53" s="53"/>
    </row>
    <row r="54" spans="2:9" x14ac:dyDescent="0.25">
      <c r="B54" s="84" t="s">
        <v>18</v>
      </c>
      <c r="C54" s="60"/>
      <c r="D54" s="55">
        <v>1</v>
      </c>
      <c r="E54" s="55"/>
      <c r="F54" s="56"/>
      <c r="G54" s="53"/>
    </row>
    <row r="55" spans="2:9" ht="15.75" thickBot="1" x14ac:dyDescent="0.3">
      <c r="B55" s="73" t="s">
        <v>19</v>
      </c>
      <c r="C55" s="74"/>
      <c r="D55" s="78" t="s">
        <v>20</v>
      </c>
      <c r="E55" s="78"/>
      <c r="F55" s="79"/>
      <c r="G55" s="54"/>
    </row>
    <row r="56" spans="2:9" ht="15.75" thickBot="1" x14ac:dyDescent="0.3"/>
    <row r="57" spans="2:9" ht="15.75" thickBot="1" x14ac:dyDescent="0.3">
      <c r="B57" s="77" t="s">
        <v>21</v>
      </c>
      <c r="C57" s="66"/>
      <c r="D57" s="66"/>
      <c r="E57" s="66"/>
      <c r="F57" s="66"/>
      <c r="G57" s="68" t="s">
        <v>95</v>
      </c>
    </row>
    <row r="58" spans="2:9" x14ac:dyDescent="0.25">
      <c r="B58" s="75" t="s">
        <v>2</v>
      </c>
      <c r="C58" s="76"/>
      <c r="D58" s="21" t="s">
        <v>3</v>
      </c>
      <c r="E58" s="21" t="s">
        <v>22</v>
      </c>
      <c r="F58" s="22" t="s">
        <v>23</v>
      </c>
      <c r="G58" s="53"/>
    </row>
    <row r="59" spans="2:9" x14ac:dyDescent="0.25">
      <c r="B59" s="57" t="s">
        <v>24</v>
      </c>
      <c r="C59" s="58"/>
      <c r="D59" s="14" t="s">
        <v>25</v>
      </c>
      <c r="E59" s="14" t="s">
        <v>26</v>
      </c>
      <c r="F59" s="15" t="s">
        <v>27</v>
      </c>
      <c r="G59" s="53"/>
    </row>
    <row r="60" spans="2:9" x14ac:dyDescent="0.25">
      <c r="B60" s="57" t="s">
        <v>24</v>
      </c>
      <c r="C60" s="58"/>
      <c r="D60" s="14" t="s">
        <v>7</v>
      </c>
      <c r="E60" s="14" t="s">
        <v>26</v>
      </c>
      <c r="F60" s="15" t="s">
        <v>27</v>
      </c>
      <c r="G60" s="53"/>
    </row>
    <row r="61" spans="2:9" x14ac:dyDescent="0.25">
      <c r="B61" s="57" t="s">
        <v>24</v>
      </c>
      <c r="C61" s="58"/>
      <c r="D61" s="14" t="s">
        <v>28</v>
      </c>
      <c r="E61" s="14" t="s">
        <v>26</v>
      </c>
      <c r="F61" s="15" t="s">
        <v>27</v>
      </c>
      <c r="G61" s="53"/>
    </row>
    <row r="62" spans="2:9" x14ac:dyDescent="0.25">
      <c r="B62" s="57" t="s">
        <v>29</v>
      </c>
      <c r="C62" s="58"/>
      <c r="D62" s="14" t="s">
        <v>30</v>
      </c>
      <c r="E62" s="14" t="s">
        <v>26</v>
      </c>
      <c r="F62" s="15" t="s">
        <v>27</v>
      </c>
      <c r="G62" s="53"/>
    </row>
    <row r="63" spans="2:9" x14ac:dyDescent="0.25">
      <c r="B63" s="57" t="s">
        <v>29</v>
      </c>
      <c r="C63" s="58"/>
      <c r="D63" s="14" t="s">
        <v>8</v>
      </c>
      <c r="E63" s="14" t="s">
        <v>26</v>
      </c>
      <c r="F63" s="15" t="s">
        <v>27</v>
      </c>
      <c r="G63" s="53"/>
    </row>
    <row r="64" spans="2:9" x14ac:dyDescent="0.25">
      <c r="B64" s="57" t="s">
        <v>32</v>
      </c>
      <c r="C64" s="58"/>
      <c r="D64" s="14" t="s">
        <v>31</v>
      </c>
      <c r="E64" s="14" t="s">
        <v>26</v>
      </c>
      <c r="F64" s="15" t="s">
        <v>27</v>
      </c>
      <c r="G64" s="53"/>
    </row>
    <row r="65" spans="2:7" x14ac:dyDescent="0.25">
      <c r="B65" s="57" t="s">
        <v>33</v>
      </c>
      <c r="C65" s="58"/>
      <c r="D65" s="35" t="s">
        <v>36</v>
      </c>
      <c r="E65" s="35" t="s">
        <v>34</v>
      </c>
      <c r="F65" s="16"/>
      <c r="G65" s="53"/>
    </row>
    <row r="66" spans="2:7" x14ac:dyDescent="0.25">
      <c r="B66" s="57" t="s">
        <v>35</v>
      </c>
      <c r="C66" s="58"/>
      <c r="D66" s="35" t="s">
        <v>36</v>
      </c>
      <c r="E66" s="35"/>
      <c r="F66" s="15"/>
      <c r="G66" s="53"/>
    </row>
    <row r="67" spans="2:7" x14ac:dyDescent="0.25">
      <c r="B67" s="57" t="s">
        <v>37</v>
      </c>
      <c r="C67" s="58"/>
      <c r="D67" s="35" t="s">
        <v>36</v>
      </c>
      <c r="E67" s="35"/>
      <c r="F67" s="15"/>
      <c r="G67" s="53"/>
    </row>
    <row r="68" spans="2:7" x14ac:dyDescent="0.25">
      <c r="B68" s="57" t="s">
        <v>38</v>
      </c>
      <c r="C68" s="58"/>
      <c r="D68" s="35">
        <v>1</v>
      </c>
      <c r="E68" s="35" t="s">
        <v>34</v>
      </c>
      <c r="F68" s="16" t="s">
        <v>39</v>
      </c>
      <c r="G68" s="53"/>
    </row>
    <row r="69" spans="2:7" x14ac:dyDescent="0.25">
      <c r="B69" s="57" t="s">
        <v>40</v>
      </c>
      <c r="C69" s="58"/>
      <c r="D69" s="34" t="s">
        <v>36</v>
      </c>
      <c r="E69" s="35" t="s">
        <v>34</v>
      </c>
      <c r="F69" s="33" t="s">
        <v>34</v>
      </c>
      <c r="G69" s="53"/>
    </row>
    <row r="70" spans="2:7" x14ac:dyDescent="0.25">
      <c r="B70" s="57" t="s">
        <v>41</v>
      </c>
      <c r="C70" s="58"/>
      <c r="D70" s="35">
        <v>4</v>
      </c>
      <c r="E70" s="35" t="s">
        <v>34</v>
      </c>
      <c r="F70" s="16" t="s">
        <v>34</v>
      </c>
      <c r="G70" s="53"/>
    </row>
    <row r="71" spans="2:7" x14ac:dyDescent="0.25">
      <c r="B71" s="57" t="s">
        <v>42</v>
      </c>
      <c r="C71" s="58"/>
      <c r="D71" s="34" t="s">
        <v>36</v>
      </c>
      <c r="E71" s="35" t="s">
        <v>34</v>
      </c>
      <c r="F71" s="16" t="s">
        <v>34</v>
      </c>
      <c r="G71" s="53"/>
    </row>
    <row r="72" spans="2:7" x14ac:dyDescent="0.25">
      <c r="B72" s="57" t="s">
        <v>43</v>
      </c>
      <c r="C72" s="58"/>
      <c r="D72" s="34" t="s">
        <v>36</v>
      </c>
      <c r="E72" s="35" t="s">
        <v>34</v>
      </c>
      <c r="F72" s="16" t="s">
        <v>34</v>
      </c>
      <c r="G72" s="53"/>
    </row>
    <row r="73" spans="2:7" x14ac:dyDescent="0.25">
      <c r="B73" s="57" t="s">
        <v>44</v>
      </c>
      <c r="C73" s="58"/>
      <c r="D73" s="34" t="s">
        <v>36</v>
      </c>
      <c r="E73" s="35" t="s">
        <v>34</v>
      </c>
      <c r="F73" s="16" t="s">
        <v>34</v>
      </c>
      <c r="G73" s="53"/>
    </row>
    <row r="74" spans="2:7" x14ac:dyDescent="0.25">
      <c r="B74" s="57" t="s">
        <v>45</v>
      </c>
      <c r="C74" s="58"/>
      <c r="D74" s="34" t="s">
        <v>46</v>
      </c>
      <c r="E74" s="35" t="s">
        <v>34</v>
      </c>
      <c r="F74" s="16" t="s">
        <v>34</v>
      </c>
      <c r="G74" s="53"/>
    </row>
    <row r="75" spans="2:7" x14ac:dyDescent="0.25">
      <c r="B75" s="57" t="s">
        <v>47</v>
      </c>
      <c r="C75" s="58"/>
      <c r="D75" s="35" t="s">
        <v>46</v>
      </c>
      <c r="E75" s="35" t="s">
        <v>64</v>
      </c>
      <c r="F75" s="16" t="s">
        <v>34</v>
      </c>
      <c r="G75" s="53"/>
    </row>
    <row r="76" spans="2:7" x14ac:dyDescent="0.25">
      <c r="B76" s="57" t="s">
        <v>49</v>
      </c>
      <c r="C76" s="58"/>
      <c r="D76" s="35">
        <v>1</v>
      </c>
      <c r="E76" s="35" t="s">
        <v>34</v>
      </c>
      <c r="F76" s="16" t="s">
        <v>34</v>
      </c>
      <c r="G76" s="53"/>
    </row>
    <row r="77" spans="2:7" ht="15.75" thickBot="1" x14ac:dyDescent="0.3">
      <c r="B77" s="57" t="s">
        <v>50</v>
      </c>
      <c r="C77" s="58"/>
      <c r="D77" s="13" t="s">
        <v>65</v>
      </c>
      <c r="E77" s="13"/>
      <c r="F77" s="17"/>
      <c r="G77" s="54"/>
    </row>
    <row r="78" spans="2:7" ht="15.75" thickBot="1" x14ac:dyDescent="0.3">
      <c r="B78" s="28"/>
      <c r="C78" s="29"/>
      <c r="D78" s="29"/>
      <c r="E78" s="29"/>
      <c r="F78" s="30"/>
      <c r="G78" s="31"/>
    </row>
    <row r="79" spans="2:7" ht="15.75" thickBot="1" x14ac:dyDescent="0.3">
      <c r="B79" s="77" t="s">
        <v>51</v>
      </c>
      <c r="C79" s="66"/>
      <c r="D79" s="66"/>
      <c r="E79" s="66"/>
      <c r="F79" s="66"/>
      <c r="G79" s="68" t="s">
        <v>95</v>
      </c>
    </row>
    <row r="80" spans="2:7" x14ac:dyDescent="0.25">
      <c r="B80" s="42" t="s">
        <v>57</v>
      </c>
      <c r="C80" s="43" t="s">
        <v>72</v>
      </c>
      <c r="D80" s="43" t="str">
        <f>IF(B80="PS Redundancy Board","I/O Board Outputs - NO"," ")</f>
        <v>I/O Board Outputs - NO</v>
      </c>
      <c r="E80" s="43" t="str">
        <f>IF(B80="PS Redundancy Board","Sensor Address -1"," ")</f>
        <v>Sensor Address -1</v>
      </c>
      <c r="F80" s="43" t="s">
        <v>59</v>
      </c>
      <c r="G80" s="53"/>
    </row>
    <row r="81" spans="2:7" x14ac:dyDescent="0.25">
      <c r="B81" s="42" t="s">
        <v>57</v>
      </c>
      <c r="C81" s="43" t="s">
        <v>72</v>
      </c>
      <c r="D81" s="43" t="str">
        <f>IF(B81="PS Redundancy Board","I/O Board Outputs - NO"," ")</f>
        <v>I/O Board Outputs - NO</v>
      </c>
      <c r="E81" s="43" t="str">
        <f>IF(B81="PS Redundancy Board","Sensor Address -2"," ")</f>
        <v>Sensor Address -2</v>
      </c>
      <c r="F81" s="43" t="s">
        <v>59</v>
      </c>
      <c r="G81" s="53"/>
    </row>
    <row r="82" spans="2:7" ht="15.75" thickBot="1" x14ac:dyDescent="0.3">
      <c r="B82" s="82"/>
      <c r="C82" s="83"/>
      <c r="D82" s="36"/>
      <c r="E82" s="36"/>
      <c r="F82" s="27"/>
      <c r="G82" s="54"/>
    </row>
    <row r="83" spans="2:7" ht="15.75" thickBot="1" x14ac:dyDescent="0.3">
      <c r="C83" s="12"/>
      <c r="D83" s="12"/>
      <c r="E83" s="11"/>
      <c r="F83" s="4"/>
      <c r="G83" s="8"/>
    </row>
    <row r="84" spans="2:7" ht="30.75" customHeight="1" thickBot="1" x14ac:dyDescent="0.3">
      <c r="B84" s="65" t="s">
        <v>97</v>
      </c>
      <c r="C84" s="66"/>
      <c r="D84" s="66"/>
      <c r="E84" s="66"/>
      <c r="F84" s="67"/>
      <c r="G84" s="68" t="s">
        <v>1</v>
      </c>
    </row>
    <row r="85" spans="2:7" ht="15.75" thickBot="1" x14ac:dyDescent="0.3">
      <c r="B85" s="70" t="s">
        <v>2</v>
      </c>
      <c r="C85" s="71"/>
      <c r="D85" s="71" t="s">
        <v>3</v>
      </c>
      <c r="E85" s="71"/>
      <c r="F85" s="72"/>
      <c r="G85" s="69"/>
    </row>
    <row r="86" spans="2:7" x14ac:dyDescent="0.25">
      <c r="B86" s="84" t="s">
        <v>4</v>
      </c>
      <c r="C86" s="60"/>
      <c r="D86" s="60" t="s">
        <v>75</v>
      </c>
      <c r="E86" s="60"/>
      <c r="F86" s="61"/>
      <c r="G86" s="88" t="s">
        <v>98</v>
      </c>
    </row>
    <row r="87" spans="2:7" x14ac:dyDescent="0.25">
      <c r="B87" s="84" t="s">
        <v>6</v>
      </c>
      <c r="C87" s="60"/>
      <c r="D87" s="60" t="s">
        <v>7</v>
      </c>
      <c r="E87" s="60"/>
      <c r="F87" s="61"/>
      <c r="G87" s="89"/>
    </row>
    <row r="88" spans="2:7" x14ac:dyDescent="0.25">
      <c r="B88" s="87" t="s">
        <v>8</v>
      </c>
      <c r="C88" s="14" t="s">
        <v>9</v>
      </c>
      <c r="D88" s="60" t="s">
        <v>62</v>
      </c>
      <c r="E88" s="60"/>
      <c r="F88" s="61"/>
      <c r="G88" s="89"/>
    </row>
    <row r="89" spans="2:7" x14ac:dyDescent="0.25">
      <c r="B89" s="87"/>
      <c r="C89" s="14" t="s">
        <v>10</v>
      </c>
      <c r="D89" s="60" t="s">
        <v>76</v>
      </c>
      <c r="E89" s="60"/>
      <c r="F89" s="61"/>
      <c r="G89" s="89"/>
    </row>
    <row r="90" spans="2:7" x14ac:dyDescent="0.25">
      <c r="B90" s="87"/>
      <c r="C90" s="14" t="s">
        <v>12</v>
      </c>
      <c r="D90" s="60" t="s">
        <v>77</v>
      </c>
      <c r="E90" s="60"/>
      <c r="F90" s="61"/>
      <c r="G90" s="89"/>
    </row>
    <row r="91" spans="2:7" x14ac:dyDescent="0.25">
      <c r="B91" s="87"/>
      <c r="C91" s="14" t="s">
        <v>13</v>
      </c>
      <c r="D91" s="55">
        <v>20</v>
      </c>
      <c r="E91" s="55"/>
      <c r="F91" s="91"/>
      <c r="G91" s="89"/>
    </row>
    <row r="92" spans="2:7" x14ac:dyDescent="0.25">
      <c r="B92" s="84" t="s">
        <v>14</v>
      </c>
      <c r="C92" s="60"/>
      <c r="D92" s="55">
        <v>32</v>
      </c>
      <c r="E92" s="55"/>
      <c r="F92" s="91"/>
      <c r="G92" s="89"/>
    </row>
    <row r="93" spans="2:7" x14ac:dyDescent="0.25">
      <c r="B93" s="84" t="s">
        <v>15</v>
      </c>
      <c r="C93" s="60"/>
      <c r="D93" s="55">
        <v>48</v>
      </c>
      <c r="E93" s="55"/>
      <c r="F93" s="91"/>
      <c r="G93" s="89"/>
    </row>
    <row r="94" spans="2:7" x14ac:dyDescent="0.25">
      <c r="B94" s="84" t="s">
        <v>16</v>
      </c>
      <c r="C94" s="60"/>
      <c r="D94" s="60" t="s">
        <v>17</v>
      </c>
      <c r="E94" s="60"/>
      <c r="F94" s="61"/>
      <c r="G94" s="89"/>
    </row>
    <row r="95" spans="2:7" x14ac:dyDescent="0.25">
      <c r="B95" s="84" t="s">
        <v>18</v>
      </c>
      <c r="C95" s="60"/>
      <c r="D95" s="55">
        <v>1</v>
      </c>
      <c r="E95" s="55"/>
      <c r="F95" s="91"/>
      <c r="G95" s="89"/>
    </row>
    <row r="96" spans="2:7" ht="15.75" thickBot="1" x14ac:dyDescent="0.3">
      <c r="B96" s="73" t="s">
        <v>19</v>
      </c>
      <c r="C96" s="74"/>
      <c r="D96" s="78" t="s">
        <v>20</v>
      </c>
      <c r="E96" s="78"/>
      <c r="F96" s="92"/>
      <c r="G96" s="90"/>
    </row>
    <row r="97" spans="2:7" ht="15.75" thickBot="1" x14ac:dyDescent="0.3"/>
    <row r="98" spans="2:7" ht="15.75" thickBot="1" x14ac:dyDescent="0.3">
      <c r="B98" s="77" t="s">
        <v>21</v>
      </c>
      <c r="C98" s="66"/>
      <c r="D98" s="66"/>
      <c r="E98" s="66"/>
      <c r="F98" s="66"/>
      <c r="G98" s="68" t="s">
        <v>98</v>
      </c>
    </row>
    <row r="99" spans="2:7" x14ac:dyDescent="0.25">
      <c r="B99" s="70" t="s">
        <v>2</v>
      </c>
      <c r="C99" s="71"/>
      <c r="D99" s="44" t="s">
        <v>3</v>
      </c>
      <c r="E99" s="44" t="s">
        <v>22</v>
      </c>
      <c r="F99" s="45" t="s">
        <v>23</v>
      </c>
      <c r="G99" s="53"/>
    </row>
    <row r="100" spans="2:7" x14ac:dyDescent="0.25">
      <c r="B100" s="84" t="s">
        <v>78</v>
      </c>
      <c r="C100" s="60"/>
      <c r="D100" s="14" t="s">
        <v>79</v>
      </c>
      <c r="E100" s="14" t="s">
        <v>26</v>
      </c>
      <c r="F100" s="15" t="s">
        <v>27</v>
      </c>
      <c r="G100" s="53"/>
    </row>
    <row r="101" spans="2:7" x14ac:dyDescent="0.25">
      <c r="B101" s="84" t="s">
        <v>29</v>
      </c>
      <c r="C101" s="60"/>
      <c r="D101" s="14" t="s">
        <v>80</v>
      </c>
      <c r="E101" s="14" t="s">
        <v>26</v>
      </c>
      <c r="F101" s="15" t="s">
        <v>27</v>
      </c>
      <c r="G101" s="53"/>
    </row>
    <row r="102" spans="2:7" x14ac:dyDescent="0.25">
      <c r="B102" s="84" t="s">
        <v>32</v>
      </c>
      <c r="C102" s="60"/>
      <c r="D102" s="14" t="s">
        <v>36</v>
      </c>
      <c r="E102" s="43" t="s">
        <v>34</v>
      </c>
      <c r="F102" s="16" t="s">
        <v>34</v>
      </c>
      <c r="G102" s="53"/>
    </row>
    <row r="103" spans="2:7" x14ac:dyDescent="0.25">
      <c r="B103" s="84" t="s">
        <v>33</v>
      </c>
      <c r="C103" s="60"/>
      <c r="D103" s="35" t="s">
        <v>36</v>
      </c>
      <c r="E103" s="35" t="s">
        <v>34</v>
      </c>
      <c r="F103" s="16" t="s">
        <v>34</v>
      </c>
      <c r="G103" s="53"/>
    </row>
    <row r="104" spans="2:7" x14ac:dyDescent="0.25">
      <c r="B104" s="84" t="s">
        <v>81</v>
      </c>
      <c r="C104" s="60"/>
      <c r="D104" s="35" t="s">
        <v>36</v>
      </c>
      <c r="E104" s="35" t="s">
        <v>34</v>
      </c>
      <c r="F104" s="16" t="s">
        <v>34</v>
      </c>
      <c r="G104" s="53"/>
    </row>
    <row r="105" spans="2:7" x14ac:dyDescent="0.25">
      <c r="B105" s="84" t="s">
        <v>82</v>
      </c>
      <c r="C105" s="60"/>
      <c r="D105" s="35" t="s">
        <v>36</v>
      </c>
      <c r="E105" s="35" t="s">
        <v>34</v>
      </c>
      <c r="F105" s="16" t="s">
        <v>34</v>
      </c>
      <c r="G105" s="53"/>
    </row>
    <row r="106" spans="2:7" x14ac:dyDescent="0.25">
      <c r="B106" s="84" t="s">
        <v>83</v>
      </c>
      <c r="C106" s="60"/>
      <c r="D106" s="34" t="s">
        <v>36</v>
      </c>
      <c r="E106" s="35" t="s">
        <v>34</v>
      </c>
      <c r="F106" s="16" t="s">
        <v>34</v>
      </c>
      <c r="G106" s="53"/>
    </row>
    <row r="107" spans="2:7" x14ac:dyDescent="0.25">
      <c r="B107" s="84" t="s">
        <v>40</v>
      </c>
      <c r="C107" s="60"/>
      <c r="D107" s="34" t="s">
        <v>36</v>
      </c>
      <c r="E107" s="35" t="s">
        <v>34</v>
      </c>
      <c r="F107" s="16" t="s">
        <v>34</v>
      </c>
      <c r="G107" s="53"/>
    </row>
    <row r="108" spans="2:7" x14ac:dyDescent="0.25">
      <c r="B108" s="84" t="s">
        <v>41</v>
      </c>
      <c r="C108" s="60"/>
      <c r="D108" s="34" t="s">
        <v>46</v>
      </c>
      <c r="E108" s="35" t="s">
        <v>34</v>
      </c>
      <c r="F108" s="16" t="s">
        <v>34</v>
      </c>
      <c r="G108" s="53"/>
    </row>
    <row r="109" spans="2:7" x14ac:dyDescent="0.25">
      <c r="B109" s="84" t="s">
        <v>84</v>
      </c>
      <c r="C109" s="60"/>
      <c r="D109" s="34" t="s">
        <v>85</v>
      </c>
      <c r="E109" s="35" t="s">
        <v>34</v>
      </c>
      <c r="F109" s="16" t="s">
        <v>34</v>
      </c>
      <c r="G109" s="53"/>
    </row>
    <row r="110" spans="2:7" x14ac:dyDescent="0.25">
      <c r="B110" s="84" t="s">
        <v>42</v>
      </c>
      <c r="C110" s="60"/>
      <c r="D110" s="35" t="s">
        <v>36</v>
      </c>
      <c r="E110" s="35" t="s">
        <v>34</v>
      </c>
      <c r="F110" s="16" t="s">
        <v>34</v>
      </c>
      <c r="G110" s="53"/>
    </row>
    <row r="111" spans="2:7" x14ac:dyDescent="0.25">
      <c r="B111" s="84" t="s">
        <v>43</v>
      </c>
      <c r="C111" s="60"/>
      <c r="D111" s="35" t="s">
        <v>36</v>
      </c>
      <c r="E111" s="35" t="s">
        <v>34</v>
      </c>
      <c r="F111" s="16" t="s">
        <v>34</v>
      </c>
      <c r="G111" s="53"/>
    </row>
    <row r="112" spans="2:7" x14ac:dyDescent="0.25">
      <c r="B112" s="84" t="s">
        <v>44</v>
      </c>
      <c r="C112" s="60"/>
      <c r="D112" s="34" t="s">
        <v>36</v>
      </c>
      <c r="E112" s="35" t="s">
        <v>34</v>
      </c>
      <c r="F112" s="16" t="s">
        <v>34</v>
      </c>
      <c r="G112" s="53"/>
    </row>
    <row r="113" spans="2:7" x14ac:dyDescent="0.25">
      <c r="B113" s="84" t="s">
        <v>45</v>
      </c>
      <c r="C113" s="60"/>
      <c r="D113" s="35" t="s">
        <v>46</v>
      </c>
      <c r="E113" s="35" t="s">
        <v>34</v>
      </c>
      <c r="F113" s="16" t="s">
        <v>34</v>
      </c>
      <c r="G113" s="53"/>
    </row>
    <row r="114" spans="2:7" x14ac:dyDescent="0.25">
      <c r="B114" s="84" t="s">
        <v>47</v>
      </c>
      <c r="C114" s="60"/>
      <c r="D114" s="35" t="s">
        <v>86</v>
      </c>
      <c r="E114" s="35" t="s">
        <v>48</v>
      </c>
      <c r="F114" s="16" t="s">
        <v>34</v>
      </c>
      <c r="G114" s="53"/>
    </row>
    <row r="115" spans="2:7" x14ac:dyDescent="0.25">
      <c r="B115" s="84" t="s">
        <v>49</v>
      </c>
      <c r="C115" s="60"/>
      <c r="D115" s="35" t="s">
        <v>86</v>
      </c>
      <c r="E115" s="35"/>
      <c r="F115" s="16"/>
      <c r="G115" s="53"/>
    </row>
    <row r="116" spans="2:7" ht="15.75" thickBot="1" x14ac:dyDescent="0.3">
      <c r="B116" s="93" t="s">
        <v>87</v>
      </c>
      <c r="C116" s="78"/>
      <c r="D116" s="36" t="s">
        <v>88</v>
      </c>
      <c r="E116" s="39" t="s">
        <v>34</v>
      </c>
      <c r="F116" s="27"/>
      <c r="G116" s="54"/>
    </row>
    <row r="117" spans="2:7" ht="15.75" thickBot="1" x14ac:dyDescent="0.3">
      <c r="B117" s="12"/>
      <c r="C117" s="12"/>
      <c r="D117" s="12"/>
      <c r="E117" s="4"/>
      <c r="F117" s="4"/>
      <c r="G117" s="47"/>
    </row>
    <row r="118" spans="2:7" ht="15.75" thickBot="1" x14ac:dyDescent="0.3">
      <c r="B118" s="77" t="s">
        <v>51</v>
      </c>
      <c r="C118" s="66"/>
      <c r="D118" s="66"/>
      <c r="E118" s="66"/>
      <c r="F118" s="67"/>
      <c r="G118" s="94"/>
    </row>
    <row r="119" spans="2:7" ht="15.75" thickBot="1" x14ac:dyDescent="0.3">
      <c r="B119" s="82" t="s">
        <v>48</v>
      </c>
      <c r="C119" s="83"/>
      <c r="D119" s="13"/>
      <c r="E119" s="13"/>
      <c r="F119" s="50"/>
      <c r="G119" s="90"/>
    </row>
    <row r="120" spans="2:7" ht="15.75" thickBot="1" x14ac:dyDescent="0.3">
      <c r="C120" s="12"/>
      <c r="D120" s="12"/>
      <c r="E120" s="11"/>
      <c r="F120" s="4"/>
      <c r="G120" s="8"/>
    </row>
    <row r="121" spans="2:7" ht="15.75" thickBot="1" x14ac:dyDescent="0.3">
      <c r="B121" s="77" t="s">
        <v>52</v>
      </c>
      <c r="C121" s="66"/>
      <c r="D121" s="66"/>
      <c r="E121" s="66"/>
      <c r="F121" s="66"/>
      <c r="G121" s="52"/>
    </row>
    <row r="122" spans="2:7" ht="15.75" thickBot="1" x14ac:dyDescent="0.3">
      <c r="B122" s="80" t="s">
        <v>100</v>
      </c>
      <c r="C122" s="81"/>
      <c r="D122" s="81"/>
      <c r="E122" s="37" t="s">
        <v>73</v>
      </c>
      <c r="F122" s="40" t="s">
        <v>58</v>
      </c>
      <c r="G122" s="53"/>
    </row>
    <row r="123" spans="2:7" x14ac:dyDescent="0.25">
      <c r="B123" s="57" t="s">
        <v>99</v>
      </c>
      <c r="C123" s="59"/>
      <c r="D123" s="58"/>
      <c r="E123" s="25" t="s">
        <v>105</v>
      </c>
      <c r="F123" s="40" t="s">
        <v>58</v>
      </c>
      <c r="G123" s="53"/>
    </row>
    <row r="124" spans="2:7" x14ac:dyDescent="0.25">
      <c r="B124" s="62" t="s">
        <v>74</v>
      </c>
      <c r="C124" s="63"/>
      <c r="D124" s="64"/>
      <c r="E124" s="38" t="s">
        <v>53</v>
      </c>
      <c r="F124" s="33" t="str">
        <f>IF(E124="N/A", "AUTO", "GUIDE - DD3513398")</f>
        <v>AUTO</v>
      </c>
      <c r="G124" s="53"/>
    </row>
    <row r="125" spans="2:7" x14ac:dyDescent="0.25">
      <c r="B125" s="62" t="s">
        <v>106</v>
      </c>
      <c r="C125" s="63"/>
      <c r="D125" s="64"/>
      <c r="E125" s="38" t="s">
        <v>53</v>
      </c>
      <c r="F125" s="33" t="str">
        <f>IF(E125="N/A", "AUTO", "GUIDE - DD3513398")</f>
        <v>AUTO</v>
      </c>
      <c r="G125" s="53"/>
    </row>
    <row r="126" spans="2:7" ht="15.75" thickBot="1" x14ac:dyDescent="0.3">
      <c r="B126" s="73" t="s">
        <v>54</v>
      </c>
      <c r="C126" s="74"/>
      <c r="D126" s="74"/>
      <c r="E126" s="39" t="s">
        <v>53</v>
      </c>
      <c r="F126" s="41" t="str">
        <f>IF(E126="N/A", " ", "GUIDE - DD3350029")</f>
        <v xml:space="preserve"> </v>
      </c>
      <c r="G126" s="54"/>
    </row>
    <row r="127" spans="2:7" x14ac:dyDescent="0.25">
      <c r="C127" s="12"/>
      <c r="D127" s="12"/>
      <c r="E127" s="11"/>
      <c r="F127" s="4"/>
      <c r="G127" s="8"/>
    </row>
    <row r="128" spans="2:7" ht="15.75" thickBot="1" x14ac:dyDescent="0.3"/>
    <row r="129" spans="2:7" x14ac:dyDescent="0.25">
      <c r="B129" s="9" t="s">
        <v>55</v>
      </c>
      <c r="C129" s="10"/>
      <c r="D129" s="10"/>
      <c r="E129" s="10"/>
      <c r="F129" s="10"/>
      <c r="G129" s="1"/>
    </row>
    <row r="130" spans="2:7" x14ac:dyDescent="0.25">
      <c r="B130" s="3"/>
      <c r="G130" s="2"/>
    </row>
    <row r="131" spans="2:7" x14ac:dyDescent="0.25">
      <c r="B131" s="3"/>
      <c r="G131" s="2"/>
    </row>
    <row r="132" spans="2:7" x14ac:dyDescent="0.25">
      <c r="B132" s="3"/>
      <c r="G132" s="2"/>
    </row>
    <row r="133" spans="2:7" x14ac:dyDescent="0.25">
      <c r="B133" s="3"/>
      <c r="G133" s="2"/>
    </row>
    <row r="134" spans="2:7" x14ac:dyDescent="0.25">
      <c r="B134" s="3"/>
      <c r="G134" s="2"/>
    </row>
    <row r="135" spans="2:7" x14ac:dyDescent="0.25">
      <c r="B135" s="3"/>
      <c r="G135" s="2"/>
    </row>
    <row r="136" spans="2:7" x14ac:dyDescent="0.25">
      <c r="B136" s="3"/>
      <c r="G136" s="2"/>
    </row>
    <row r="137" spans="2:7" x14ac:dyDescent="0.25">
      <c r="B137" s="3"/>
      <c r="G137" s="2"/>
    </row>
    <row r="138" spans="2:7" x14ac:dyDescent="0.25">
      <c r="B138" s="3"/>
      <c r="G138" s="2"/>
    </row>
    <row r="139" spans="2:7" x14ac:dyDescent="0.25">
      <c r="B139" s="3"/>
      <c r="G139" s="2"/>
    </row>
    <row r="140" spans="2:7" x14ac:dyDescent="0.25">
      <c r="B140" s="3"/>
      <c r="G140" s="2"/>
    </row>
    <row r="141" spans="2:7" x14ac:dyDescent="0.25">
      <c r="B141" s="3"/>
      <c r="G141" s="2"/>
    </row>
    <row r="142" spans="2:7" x14ac:dyDescent="0.25">
      <c r="B142" s="3"/>
      <c r="G142" s="2"/>
    </row>
    <row r="143" spans="2:7" ht="15.75" thickBot="1" x14ac:dyDescent="0.3">
      <c r="B143" s="5"/>
      <c r="C143" s="6"/>
      <c r="D143" s="6"/>
      <c r="E143" s="6"/>
      <c r="F143" s="6"/>
      <c r="G143" s="7"/>
    </row>
    <row r="145" spans="2:2" x14ac:dyDescent="0.25">
      <c r="B145" t="s">
        <v>56</v>
      </c>
    </row>
  </sheetData>
  <mergeCells count="151">
    <mergeCell ref="B30:C3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D13:F13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18:F118"/>
    <mergeCell ref="G118:G119"/>
    <mergeCell ref="B119:C119"/>
    <mergeCell ref="B110:C110"/>
    <mergeCell ref="B111:C111"/>
    <mergeCell ref="B112:C112"/>
    <mergeCell ref="B113:C113"/>
    <mergeCell ref="B114:C114"/>
    <mergeCell ref="B14:C14"/>
    <mergeCell ref="D14:F14"/>
    <mergeCell ref="B31:C31"/>
    <mergeCell ref="B32:C32"/>
    <mergeCell ref="B33:C33"/>
    <mergeCell ref="B35:F35"/>
    <mergeCell ref="G35:G41"/>
    <mergeCell ref="B36:C36"/>
    <mergeCell ref="B37:B38"/>
    <mergeCell ref="B41:C41"/>
    <mergeCell ref="B16:F16"/>
    <mergeCell ref="G16:G33"/>
    <mergeCell ref="B17:C17"/>
    <mergeCell ref="B18:C18"/>
    <mergeCell ref="B19:C19"/>
    <mergeCell ref="B20:C20"/>
    <mergeCell ref="B98:F98"/>
    <mergeCell ref="G98:G11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5:C115"/>
    <mergeCell ref="B116:C116"/>
    <mergeCell ref="B86:C86"/>
    <mergeCell ref="D86:F86"/>
    <mergeCell ref="G86:G96"/>
    <mergeCell ref="B87:C87"/>
    <mergeCell ref="D87:F87"/>
    <mergeCell ref="B88:B91"/>
    <mergeCell ref="D89:F89"/>
    <mergeCell ref="D90:F90"/>
    <mergeCell ref="D91:F91"/>
    <mergeCell ref="B92:C92"/>
    <mergeCell ref="D92:F92"/>
    <mergeCell ref="B93:C93"/>
    <mergeCell ref="D93:F93"/>
    <mergeCell ref="B94:C94"/>
    <mergeCell ref="D94:F94"/>
    <mergeCell ref="B95:C95"/>
    <mergeCell ref="D95:F95"/>
    <mergeCell ref="B96:C96"/>
    <mergeCell ref="D96:F96"/>
    <mergeCell ref="C1:F1"/>
    <mergeCell ref="B67:C67"/>
    <mergeCell ref="B73:C73"/>
    <mergeCell ref="B77:C77"/>
    <mergeCell ref="G57:G77"/>
    <mergeCell ref="B54:C54"/>
    <mergeCell ref="D52:F52"/>
    <mergeCell ref="D53:F53"/>
    <mergeCell ref="D54:F54"/>
    <mergeCell ref="D44:F44"/>
    <mergeCell ref="B47:B50"/>
    <mergeCell ref="B45:C45"/>
    <mergeCell ref="B46:C46"/>
    <mergeCell ref="D47:F47"/>
    <mergeCell ref="D48:F48"/>
    <mergeCell ref="D49:F49"/>
    <mergeCell ref="B44:C44"/>
    <mergeCell ref="G43:G44"/>
    <mergeCell ref="B57:F57"/>
    <mergeCell ref="G45:G55"/>
    <mergeCell ref="B11:C11"/>
    <mergeCell ref="D11:F11"/>
    <mergeCell ref="B12:C12"/>
    <mergeCell ref="D12:F12"/>
    <mergeCell ref="G79:G82"/>
    <mergeCell ref="D51:F51"/>
    <mergeCell ref="B82:C82"/>
    <mergeCell ref="B59:C59"/>
    <mergeCell ref="B60:C60"/>
    <mergeCell ref="B66:C66"/>
    <mergeCell ref="B43:F43"/>
    <mergeCell ref="B51:C51"/>
    <mergeCell ref="B52:C52"/>
    <mergeCell ref="B53:C53"/>
    <mergeCell ref="B71:C71"/>
    <mergeCell ref="B69:C69"/>
    <mergeCell ref="B70:C70"/>
    <mergeCell ref="B68:C68"/>
    <mergeCell ref="D45:F45"/>
    <mergeCell ref="D46:F46"/>
    <mergeCell ref="B74:C74"/>
    <mergeCell ref="B65:C65"/>
    <mergeCell ref="G121:G126"/>
    <mergeCell ref="D50:F50"/>
    <mergeCell ref="B61:C61"/>
    <mergeCell ref="B64:C64"/>
    <mergeCell ref="B76:C76"/>
    <mergeCell ref="B75:C75"/>
    <mergeCell ref="B72:C72"/>
    <mergeCell ref="B123:D123"/>
    <mergeCell ref="D88:F88"/>
    <mergeCell ref="B125:D125"/>
    <mergeCell ref="B84:F84"/>
    <mergeCell ref="G84:G85"/>
    <mergeCell ref="B85:C85"/>
    <mergeCell ref="D85:F85"/>
    <mergeCell ref="B55:C55"/>
    <mergeCell ref="B58:C58"/>
    <mergeCell ref="B126:D126"/>
    <mergeCell ref="B62:C62"/>
    <mergeCell ref="B79:F79"/>
    <mergeCell ref="D55:F55"/>
    <mergeCell ref="B122:D122"/>
    <mergeCell ref="B121:F121"/>
    <mergeCell ref="B124:D124"/>
    <mergeCell ref="B63:C63"/>
  </mergeCells>
  <dataValidations count="54">
    <dataValidation type="list" allowBlank="1" showInputMessage="1" showErrorMessage="1" sqref="D45:F45 D4:F4" xr:uid="{00000000-0002-0000-0000-000000000000}">
      <formula1>"VF,VM,VX, DB-5000"</formula1>
    </dataValidation>
    <dataValidation type="list" allowBlank="1" showInputMessage="1" showErrorMessage="1" sqref="D46:F46 D87:F87 D5:F5" xr:uid="{00000000-0002-0000-0000-000001000000}">
      <formula1>"FRONT,WALK-IN,REAR"</formula1>
    </dataValidation>
    <dataValidation type="list" errorStyle="warning" allowBlank="1" showInputMessage="1" showErrorMessage="1" sqref="D47:F47 D6:F6" xr:uid="{00000000-0002-0000-0000-000002000000}">
      <formula1>"FULL COLOR, MONOCHROME, Red-Green"</formula1>
    </dataValidation>
    <dataValidation type="list" errorStyle="warning" allowBlank="1" showInputMessage="1" showErrorMessage="1" sqref="D49:F49" xr:uid="{00000000-0002-0000-0000-000003000000}">
      <formula1>"?,9X5,9X15,16X16,24X16, 18X18"</formula1>
    </dataValidation>
    <dataValidation type="list" errorStyle="warning" allowBlank="1" showInputMessage="1" showErrorMessage="1" sqref="I50 H49 D91:F91 D9:F9" xr:uid="{00000000-0002-0000-0000-000004000000}">
      <formula1>"20,34,46,66"</formula1>
    </dataValidation>
    <dataValidation type="list" allowBlank="1" showInputMessage="1" showErrorMessage="1" sqref="D53:F53 D94:F94 D12:F12" xr:uid="{00000000-0002-0000-0000-000005000000}">
      <formula1>"FULL MATRIX,LINE MATRIX"</formula1>
    </dataValidation>
    <dataValidation type="list" allowBlank="1" showInputMessage="1" showErrorMessage="1" sqref="D48:F48 D7:F7" xr:uid="{00000000-0002-0000-0000-000006000000}">
      <formula1>"GEN 4 (24 VOLT BUS), ANTAIOS (DVX)"</formula1>
    </dataValidation>
    <dataValidation type="list" allowBlank="1" showInputMessage="1" showErrorMessage="1" sqref="D75" xr:uid="{00000000-0002-0000-0000-000009000000}">
      <formula1>"?,YES,NO"</formula1>
    </dataValidation>
    <dataValidation type="list" allowBlank="1" showInputMessage="1" showErrorMessage="1" sqref="D68 D24" xr:uid="{00000000-0002-0000-0000-00000A000000}">
      <formula1>"0,1"</formula1>
    </dataValidation>
    <dataValidation type="list" allowBlank="1" showInputMessage="1" showErrorMessage="1" sqref="D74 D30" xr:uid="{00000000-0002-0000-0000-00000B000000}">
      <formula1>"YES,NO"</formula1>
    </dataValidation>
    <dataValidation type="list" errorStyle="warning" allowBlank="1" showInputMessage="1" showErrorMessage="1" sqref="D71:D73 D108 D112 D27:D29" xr:uid="{00000000-0002-0000-0000-00000C000000}">
      <formula1>"YES,NO"</formula1>
    </dataValidation>
    <dataValidation type="list" errorStyle="warning" allowBlank="1" showInputMessage="1" showErrorMessage="1" sqref="D55:F55 D96:F96 D14:F14" xr:uid="{00000000-0002-0000-0000-00000D000000}">
      <formula1>"ROWS,BAYS"</formula1>
    </dataValidation>
    <dataValidation type="list" allowBlank="1" showInputMessage="1" showErrorMessage="1" sqref="B37:B38" xr:uid="{D3110D93-9F5B-42FE-9B28-D3CD124134B4}">
      <formula1>"',UPS"</formula1>
    </dataValidation>
    <dataValidation type="list" errorStyle="warning" allowBlank="1" showInputMessage="1" showErrorMessage="1" sqref="D65" xr:uid="{00000000-0002-0000-0000-000017000000}">
      <formula1>"NO, ?,1,2,3,4,5,6,7,8"</formula1>
    </dataValidation>
    <dataValidation type="list" errorStyle="warning" allowBlank="1" showInputMessage="1" showErrorMessage="1" sqref="D70" xr:uid="{00000000-0002-0000-0000-000018000000}">
      <formula1>"1,2,3,4,5,6,7,8,9,10"</formula1>
    </dataValidation>
    <dataValidation type="list" errorStyle="warning" allowBlank="1" showInputMessage="1" showErrorMessage="1" sqref="D69 D26" xr:uid="{898E5058-73A8-4AE6-8AB7-5548C3882317}">
      <formula1>"NO,1,2,3,4,5,6,7,8,9,10"</formula1>
    </dataValidation>
    <dataValidation type="list" errorStyle="warning" allowBlank="1" showInputMessage="1" showErrorMessage="1" sqref="D76" xr:uid="{00000000-0002-0000-0000-00001A000000}">
      <formula1>"1,2"</formula1>
    </dataValidation>
    <dataValidation type="list" errorStyle="warning" allowBlank="1" showInputMessage="1" showErrorMessage="1" sqref="D77:D7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69" xr:uid="{B178BB37-4C26-44B9-BD55-9C524386AABA}">
      <formula1>"'--,CAN - 30000,I/O"</formula1>
    </dataValidation>
    <dataValidation type="list" allowBlank="1" showInputMessage="1" sqref="D38" xr:uid="{F538E3B2-DB1C-4922-BC33-CDBE152A1F64}">
      <formula1>"',Percent - 50%, Watts - 1800, Watts - 1100, Watts - 650"</formula1>
    </dataValidation>
    <dataValidation type="list" allowBlank="1" showInputMessage="1" sqref="D37" xr:uid="{A9F67C5B-C82B-4B58-A302-F2B56EA8B13A}">
      <formula1>"', 'By Brightness %, By Power"</formula1>
    </dataValidation>
    <dataValidation type="list" errorStyle="warning" allowBlank="1" showInputMessage="1" showErrorMessage="1" sqref="C37" xr:uid="{0E51D29D-3196-44C1-A2A4-10C3D58773AE}">
      <formula1>"',ALPHA FXM SERIES,TRIPPLITE,Generic UPS"</formula1>
    </dataValidation>
    <dataValidation type="list" allowBlank="1" showInputMessage="1" sqref="C38" xr:uid="{DE59AC47-0DA0-49B4-8080-4FED488D1DD2}">
      <formula1>"',Control equipment,Entire display"</formula1>
    </dataValidation>
    <dataValidation type="list" allowBlank="1" showInputMessage="1" showErrorMessage="1" sqref="E37" xr:uid="{86CCF2F9-EF01-4F34-A2F0-ED10C0321B1B}">
      <formula1>"',1 Hour,2 Hour,3 Hour, 4 Hour,5 Hour"</formula1>
    </dataValidation>
    <dataValidation type="list" allowBlank="1" showInputMessage="1" showErrorMessage="1" sqref="E38" xr:uid="{59F768F4-5B32-49C8-B512-13B80A74480D}">
      <formula1>"', Serial,Ethernet"</formula1>
    </dataValidation>
    <dataValidation type="list" allowBlank="1" showInputMessage="1" showErrorMessage="1" sqref="F37" xr:uid="{0950F301-ABAE-4881-9CCA-4AAD8959A5D8}">
      <formula1>"', Auxiliary, Default IP, Specify IP"</formula1>
    </dataValidation>
    <dataValidation type="list" allowBlank="1" showInputMessage="1" showErrorMessage="1" sqref="F66:F67 F22:F23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66:D67 D22:D23" xr:uid="{369330D6-3538-4F2F-86BE-F756D66C4855}">
      <formula1>"YES, NO"</formula1>
    </dataValidation>
    <dataValidation type="list" allowBlank="1" showInputMessage="1" showErrorMessage="1" sqref="F68" xr:uid="{A4631BC6-8D6C-4B26-99E2-43D648D54ED3}">
      <formula1>"', CONNECT TO MODULE - NO, CONNECT TO MODULE - YES"</formula1>
    </dataValidation>
    <dataValidation type="list" allowBlank="1" showInputMessage="1" showErrorMessage="1" sqref="F65 F21" xr:uid="{9CFA4A16-C143-43C4-9217-2E86C67894F7}">
      <formula1>"?, IN SIGN - YES, IN SIGN - NO"</formula1>
    </dataValidation>
    <dataValidation type="list" allowBlank="1" showInputMessage="1" showErrorMessage="1" sqref="E75 E114" xr:uid="{C7214D23-9C45-48C8-ABED-B4B837C63862}">
      <formula1>"',Alternate, Synchronize"</formula1>
    </dataValidation>
    <dataValidation type="list" allowBlank="1" showInputMessage="1" showErrorMessage="1" sqref="B82:C82" xr:uid="{7EE7026E-F99F-4649-BC4F-167E34B06DF5}">
      <formula1>"',MINI DC I/O 3"</formula1>
    </dataValidation>
    <dataValidation type="list" errorStyle="information" allowBlank="1" showInputMessage="1" showErrorMessage="1" sqref="D50:F50" xr:uid="{3E068674-ED38-4EA0-AD57-0683112DAFBF}">
      <formula1>"20,34,46,66"</formula1>
    </dataValidation>
    <dataValidation type="list" allowBlank="1" showInputMessage="1" showErrorMessage="1" sqref="B80:B81 B39:B40" xr:uid="{F66CE885-9668-42B9-AC69-383EAF146B68}">
      <formula1>"', ?, PS Redundancy Board"</formula1>
    </dataValidation>
    <dataValidation type="list" errorStyle="warning" allowBlank="1" showInputMessage="1" sqref="C80:C81 C39:C40" xr:uid="{03A93B3C-CB06-4CB5-84D4-7578575F283D}">
      <formula1>"', Module Output - ?"</formula1>
    </dataValidation>
    <dataValidation type="list" errorStyle="warning" allowBlank="1" showInputMessage="1" showErrorMessage="1" sqref="D116:D117" xr:uid="{D837F7BC-DBB2-4D66-9F89-BF1BD29E16C6}">
      <formula1>"PS REDUNDANCY BOARD, ELTEK POWER ON GROUND"</formula1>
    </dataValidation>
    <dataValidation type="list" allowBlank="1" showInputMessage="1" showErrorMessage="1" sqref="D89:F89" xr:uid="{A5FC2224-6286-4D33-8FC0-88DC1785CABF}">
      <formula1>"GEN 4 (24 VOLT BUS), ProLink5, "</formula1>
    </dataValidation>
    <dataValidation type="list" allowBlank="1" showInputMessage="1" showErrorMessage="1" sqref="D114" xr:uid="{483FDDE0-44FC-4DB0-81E1-9583A874F470}">
      <formula1>"?, Yes, No"</formula1>
    </dataValidation>
    <dataValidation errorStyle="warning" allowBlank="1" showInputMessage="1" showErrorMessage="1" sqref="F106" xr:uid="{9C0A89E6-0E1C-4361-A0EC-6BE94B47770E}"/>
    <dataValidation type="list" allowBlank="1" showInputMessage="1" showErrorMessage="1" sqref="B119:C119 B37:C38 B41:C82" xr:uid="{53D7A3B7-6AE9-4374-98AA-D641C2DE30C5}">
      <formula1>"MINI DC I/O 6,'"</formula1>
    </dataValidation>
    <dataValidation type="list" allowBlank="1" showInputMessage="1" showErrorMessage="1" sqref="O118 O35" xr:uid="{004AA44F-8B31-4B88-85C5-BCDE677CA534}">
      <formula1>"DOOR SWITCH 2 (TC), "</formula1>
    </dataValidation>
    <dataValidation type="list" errorStyle="warning" allowBlank="1" showInputMessage="1" showErrorMessage="1" sqref="D90:F90" xr:uid="{8A6C3C0F-818F-400B-B18D-F5BEE0292ED8}">
      <formula1>"9X5,9X15,16X16,24X16, 18X18"</formula1>
    </dataValidation>
    <dataValidation type="list" errorStyle="warning" allowBlank="1" showInputMessage="1" showErrorMessage="1" sqref="D88:F88" xr:uid="{7A2EE94D-667A-4994-AC89-85EFD4DB2710}">
      <formula1>"FULL COLOR, MONOCHROME"</formula1>
    </dataValidation>
    <dataValidation type="list" allowBlank="1" showInputMessage="1" showErrorMessage="1" sqref="D86:F86" xr:uid="{DFE249EB-2C64-4F44-94C3-9C8E7049AEE0}">
      <formula1>"VF,VM,VX, DB-5000, VSLS"</formula1>
    </dataValidation>
    <dataValidation type="list" errorStyle="warning" allowBlank="1" showInputMessage="1" showErrorMessage="1" sqref="D25" xr:uid="{9DFC3E0E-6C42-483F-B0CF-9C2FB81D8938}">
      <formula1>"?,NO,1,2,3,4,5,6,7,8,9,10"</formula1>
    </dataValidation>
    <dataValidation type="list" errorStyle="warning" allowBlank="1" showInputMessage="1" showErrorMessage="1" sqref="D33:D34" xr:uid="{2303BC94-E680-4BA5-991E-86E56BCFC64F}">
      <formula1>"?,Gen IV, PS Redundancy Board, Eltek Power on the Ground"</formula1>
    </dataValidation>
    <dataValidation type="list" allowBlank="1" showInputMessage="1" showErrorMessage="1" sqref="E31" xr:uid="{DF9E3104-D572-4576-B3FC-82582818F2E8}">
      <formula1>"Alternate, Synchronize"</formula1>
    </dataValidation>
    <dataValidation type="list" allowBlank="1" showInputMessage="1" showErrorMessage="1" sqref="F24" xr:uid="{49F6E402-76BC-4387-B3A9-E95AA08FF6CD}">
      <formula1>"?, CONNECT TO MODULE - YES, CONNECT TO MODULE - NO"</formula1>
    </dataValidation>
    <dataValidation type="list" errorStyle="warning" allowBlank="1" showInputMessage="1" showErrorMessage="1" sqref="F25" xr:uid="{D003E9A8-4F35-4D3E-A575-5E6081B602C9}">
      <formula1>"'--,CAN,I/O"</formula1>
    </dataValidation>
    <dataValidation type="list" errorStyle="warning" allowBlank="1" showInputMessage="1" showErrorMessage="1" sqref="D32" xr:uid="{9FEB560B-E318-4A6A-8DD6-7D31F09FC8F2}">
      <formula1>"?,NO,1,2"</formula1>
    </dataValidation>
    <dataValidation type="list" errorStyle="warning" allowBlank="1" showInputMessage="1" showErrorMessage="1" sqref="D21" xr:uid="{78DE7628-AEFB-4AE8-9B55-0836AEA3E47E}">
      <formula1>"NO,1,2,3,4,5,6,7,8"</formula1>
    </dataValidation>
    <dataValidation type="list" allowBlank="1" showInputMessage="1" showErrorMessage="1" sqref="D31" xr:uid="{8AF5199C-6630-46E9-BAC7-07AAB211DE19}">
      <formula1>"0,1,2, YES, NO"</formula1>
    </dataValidation>
    <dataValidation type="list" errorStyle="warning" allowBlank="1" showInputMessage="1" showErrorMessage="1" sqref="B36:C36" xr:uid="{66CC89AD-D080-4BF2-8962-B5541BA25E5C}">
      <formula1>"--,DOOR SWITCH 2 (TC),'"</formula1>
    </dataValidation>
    <dataValidation type="list" errorStyle="warning" allowBlank="1" showInputMessage="1" showErrorMessage="1" sqref="D8:F8" xr:uid="{F15A05CA-88C8-4049-BFA3-23D63A6898AE}">
      <formula1>"7X5,9X5,9X15,16X16,24X16, 18X18"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C32006</OrderProject_x0020_ID>
    <DocNumber xmlns="2cc016c5-161d-4d6b-a532-6cf687f4a3ab">DD5705659</DocNumber>
    <Rev xmlns="2cc016c5-161d-4d6b-a532-6cf687f4a3ab">00</Rev>
    <_dlc_DocId xmlns="b479dd50-8d7e-4b78-9fb1-00cf65781f6b">75D2Y5VYC55K-1220653723-65674</_dlc_DocId>
    <_dlc_DocIdUrl xmlns="b479dd50-8d7e-4b78-9fb1-00cf65781f6b">
      <Url>https://daktronics.sharepoint.com/sites/docs-engineering/_layouts/15/DocIdRedir.aspx?ID=75D2Y5VYC55K-1220653723-65674</Url>
      <Description>75D2Y5VYC55K-1220653723-65674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AF2AA5-AE05-42AC-8F71-280AE058D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b479dd50-8d7e-4b78-9fb1-00cf65781f6b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66E602-1B00-418A-B732-9D2156B8AA2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C32006 Penn DOT, Site Config, VX-2428-64X48 @3, VF-2420-96X192 @1, VS-5360-32X48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2025-08-25T13:46:16Z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6855bc60-47ea-48db-b53c-1c89c2f9c04e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