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45" documentId="8_{9C6790EF-02FD-45EB-888F-5FD1270F8AE9}" xr6:coauthVersionLast="47" xr6:coauthVersionMax="47" xr10:uidLastSave="{F853245C-800A-4EBA-AFE2-756FA09C5071}"/>
  <bookViews>
    <workbookView xWindow="9675" yWindow="0" windowWidth="1923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D55" i="1"/>
  <c r="E54" i="1"/>
  <c r="D54" i="1"/>
  <c r="F49" i="1"/>
  <c r="E49" i="1"/>
  <c r="D49" i="1"/>
  <c r="F60" i="1" l="1"/>
  <c r="E45" i="1"/>
  <c r="D45" i="1"/>
  <c r="E44" i="1"/>
  <c r="D44" i="1"/>
  <c r="F61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D50" authorId="1" shapeId="0" xr:uid="{71480581-7686-47AE-AF08-6E99AFFA414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52" authorId="1" shapeId="0" xr:uid="{03007E21-10FA-4670-9431-E6AB40F5518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54" authorId="1" shapeId="0" xr:uid="{7AA40928-2DDA-40CA-88E1-3B7D96E53FB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54" authorId="1" shapeId="0" xr:uid="{6B4E39B1-9DB9-4013-8965-3A1730A955B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55" authorId="1" shapeId="0" xr:uid="{D306597D-35B6-4909-B1B7-F68D7A3F143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<sst xmlns="http://schemas.openxmlformats.org/spreadsheetml/2006/main" count="159" uniqueCount="84">
  <si>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</si>
  <si>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</si>
  <si>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</si>
  <si>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</si>
  <si>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</si>
  <si>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</si>
  <si>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</si>
  <si>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</si>
  <si>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</si>
  <si>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</si>
  <si>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</si>
  <si>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</si>
  <si>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</si>
  <si>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</si>
  <si>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</si>
  <si>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</si>
  <si>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</si>
  <si>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</si>
  <si>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</si>
  <si>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</si>
  <si>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</si>
  <si>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</si>
  <si>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</si>
  <si>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</si>
  <si>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</si>
  <si>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</si>
  <si>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</si>
  <si>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</si>
  <si>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</si>
  <si>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</si>
  <si>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</si>
  <si>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</si>
  <si>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</si>
  <si>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</si>
  <si>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</si>
  <si>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</si>
  <si>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</si>
  <si>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</si>
  <si>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</si>
  <si>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</si>
  <si>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</si>
  <si>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</si>
  <si>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</si>
  <si>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</si>
  <si>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</si>
  <si>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</si>
  <si>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</si>
  <si>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</si>
  <si>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</si>
  <si>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</si>
  <si>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</si>
  <si>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</si>
  <si>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</si>
  <si>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</si>
  <si>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</si>
  <si>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</si>
  <si>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2 Hour</t>
  </si>
  <si>
    <t>Auxiliary</t>
  </si>
  <si>
    <t>Entire display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</si>
  <si>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</si>
  <si>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</si>
  <si>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</si>
  <si>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</si>
  <si>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</si>
  <si>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</si>
  <si>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</si>
  <si>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</si>
  <si>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</si>
  <si>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</si>
  <si>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</si>
  <si>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</si>
  <si>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</si>
  <si>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DD5832848</t>
  </si>
  <si>
    <t>FULL COLOR</t>
  </si>
  <si>
    <t>24X16</t>
  </si>
  <si>
    <t>Gen IV (Default)</t>
  </si>
  <si>
    <t>DOOR SWITCH 2 (TC)</t>
  </si>
  <si>
    <t>Control equipment</t>
  </si>
  <si>
    <t>Default IP</t>
  </si>
  <si>
    <t>Module Output - 6</t>
  </si>
  <si>
    <t>DD5832866</t>
  </si>
  <si>
    <t>1,2</t>
  </si>
  <si>
    <t>SYSTEM CONFIGURATION
VF-2020-96X288-20-RGB G5 @2</t>
  </si>
  <si>
    <t>C32267 North Carolina DOT, Site Config, VF-2020-96X288-20-RGB G5 @2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</si>
</sst>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0"/>
  <sheetViews>
    <sheetView tabSelected="1" workbookViewId="0">
      <selection activeCell="B2" sqref="B2:F2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72</v>
      </c>
      <c r="C1" s="20"/>
      <c r="D1" s="73" t="s">
        <v>83</v>
      </c>
      <c r="E1" s="73"/>
      <c r="F1" s="73"/>
      <c r="G1" s="21" t="s">
        <v>0</v>
      </c>
    </row>
    <row r="2" spans="2:7" ht="31.5" customHeight="1" thickBot="1" x14ac:dyDescent="0.3">
      <c r="B2" s="50" t="s">
        <v>82</v>
      </c>
      <c r="C2" s="51"/>
      <c r="D2" s="51"/>
      <c r="E2" s="51"/>
      <c r="F2" s="52"/>
      <c r="G2" s="60" t="s">
        <v>1</v>
      </c>
    </row>
    <row r="3" spans="2:7" ht="15.75" thickBot="1" x14ac:dyDescent="0.3">
      <c r="B3" s="48" t="s">
        <v>2</v>
      </c>
      <c r="C3" s="49"/>
      <c r="D3" s="58" t="s">
        <v>3</v>
      </c>
      <c r="E3" s="49"/>
      <c r="F3" s="59"/>
      <c r="G3" s="61"/>
    </row>
    <row r="4" spans="2:7" x14ac:dyDescent="0.25">
      <c r="B4" s="14" t="s">
        <v>4</v>
      </c>
      <c r="C4" s="13"/>
      <c r="D4" s="54" t="s">
        <v>5</v>
      </c>
      <c r="E4" s="54"/>
      <c r="F4" s="57"/>
      <c r="G4" s="65" t="s">
        <v>81</v>
      </c>
    </row>
    <row r="5" spans="2:7" x14ac:dyDescent="0.25">
      <c r="B5" s="14" t="s">
        <v>6</v>
      </c>
      <c r="C5" s="13"/>
      <c r="D5" s="54" t="s">
        <v>7</v>
      </c>
      <c r="E5" s="54"/>
      <c r="F5" s="57"/>
      <c r="G5" s="66"/>
    </row>
    <row r="6" spans="2:7" x14ac:dyDescent="0.25">
      <c r="B6" s="79" t="s">
        <v>8</v>
      </c>
      <c r="C6" s="13" t="s">
        <v>9</v>
      </c>
      <c r="D6" s="54" t="s">
        <v>73</v>
      </c>
      <c r="E6" s="54"/>
      <c r="F6" s="57"/>
      <c r="G6" s="66"/>
    </row>
    <row r="7" spans="2:7" x14ac:dyDescent="0.25">
      <c r="B7" s="79"/>
      <c r="C7" s="13" t="s">
        <v>10</v>
      </c>
      <c r="D7" s="54" t="s">
        <v>11</v>
      </c>
      <c r="E7" s="54"/>
      <c r="F7" s="57"/>
      <c r="G7" s="66"/>
    </row>
    <row r="8" spans="2:7" x14ac:dyDescent="0.25">
      <c r="B8" s="79"/>
      <c r="C8" s="13" t="s">
        <v>12</v>
      </c>
      <c r="D8" s="54" t="s">
        <v>74</v>
      </c>
      <c r="E8" s="54"/>
      <c r="F8" s="57"/>
      <c r="G8" s="66"/>
    </row>
    <row r="9" spans="2:7" x14ac:dyDescent="0.25">
      <c r="B9" s="79"/>
      <c r="C9" s="13" t="s">
        <v>13</v>
      </c>
      <c r="D9" s="55">
        <v>20</v>
      </c>
      <c r="E9" s="55"/>
      <c r="F9" s="56"/>
      <c r="G9" s="66"/>
    </row>
    <row r="10" spans="2:7" x14ac:dyDescent="0.25">
      <c r="B10" s="53" t="s">
        <v>14</v>
      </c>
      <c r="C10" s="54"/>
      <c r="D10" s="55">
        <v>96</v>
      </c>
      <c r="E10" s="55"/>
      <c r="F10" s="56"/>
      <c r="G10" s="66"/>
    </row>
    <row r="11" spans="2:7" x14ac:dyDescent="0.25">
      <c r="B11" s="53" t="s">
        <v>15</v>
      </c>
      <c r="C11" s="54"/>
      <c r="D11" s="55">
        <v>288</v>
      </c>
      <c r="E11" s="55"/>
      <c r="F11" s="56"/>
      <c r="G11" s="66"/>
    </row>
    <row r="12" spans="2:7" x14ac:dyDescent="0.25">
      <c r="B12" s="53" t="s">
        <v>16</v>
      </c>
      <c r="C12" s="54"/>
      <c r="D12" s="54" t="s">
        <v>17</v>
      </c>
      <c r="E12" s="54"/>
      <c r="F12" s="57"/>
      <c r="G12" s="66"/>
    </row>
    <row r="13" spans="2:7" x14ac:dyDescent="0.25">
      <c r="B13" s="53" t="s">
        <v>18</v>
      </c>
      <c r="C13" s="54"/>
      <c r="D13" s="55">
        <v>1</v>
      </c>
      <c r="E13" s="55"/>
      <c r="F13" s="56"/>
      <c r="G13" s="66"/>
    </row>
    <row r="14" spans="2:7" ht="15.75" thickBot="1" x14ac:dyDescent="0.3">
      <c r="B14" s="77" t="s">
        <v>19</v>
      </c>
      <c r="C14" s="78"/>
      <c r="D14" s="75" t="s">
        <v>20</v>
      </c>
      <c r="E14" s="75"/>
      <c r="F14" s="76"/>
      <c r="G14" s="67"/>
    </row>
    <row r="15" spans="2:7" ht="15.75" thickBot="1" x14ac:dyDescent="0.3"/>
    <row r="16" spans="2:7" ht="15.75" thickBot="1" x14ac:dyDescent="0.3">
      <c r="B16" s="62" t="s">
        <v>21</v>
      </c>
      <c r="C16" s="63"/>
      <c r="D16" s="63"/>
      <c r="E16" s="63"/>
      <c r="F16" s="64"/>
      <c r="G16" s="65" t="s">
        <v>81</v>
      </c>
    </row>
    <row r="17" spans="2:7" x14ac:dyDescent="0.25">
      <c r="B17" s="80" t="s">
        <v>2</v>
      </c>
      <c r="C17" s="81"/>
      <c r="D17" s="29" t="s">
        <v>3</v>
      </c>
      <c r="E17" s="29" t="s">
        <v>22</v>
      </c>
      <c r="F17" s="18" t="s">
        <v>23</v>
      </c>
      <c r="G17" s="66"/>
    </row>
    <row r="18" spans="2:7" x14ac:dyDescent="0.25">
      <c r="B18" s="71" t="s">
        <v>24</v>
      </c>
      <c r="C18" s="72"/>
      <c r="D18" s="13" t="s">
        <v>25</v>
      </c>
      <c r="E18" s="13" t="s">
        <v>26</v>
      </c>
      <c r="F18" s="15" t="s">
        <v>27</v>
      </c>
      <c r="G18" s="66"/>
    </row>
    <row r="19" spans="2:7" x14ac:dyDescent="0.25">
      <c r="B19" s="71" t="s">
        <v>24</v>
      </c>
      <c r="C19" s="72"/>
      <c r="D19" s="13" t="s">
        <v>28</v>
      </c>
      <c r="E19" s="13" t="s">
        <v>26</v>
      </c>
      <c r="F19" s="15" t="s">
        <v>27</v>
      </c>
      <c r="G19" s="66"/>
    </row>
    <row r="20" spans="2:7" x14ac:dyDescent="0.25">
      <c r="B20" s="71" t="s">
        <v>24</v>
      </c>
      <c r="C20" s="72"/>
      <c r="D20" s="13" t="s">
        <v>29</v>
      </c>
      <c r="E20" s="13" t="s">
        <v>26</v>
      </c>
      <c r="F20" s="15" t="s">
        <v>27</v>
      </c>
      <c r="G20" s="66"/>
    </row>
    <row r="21" spans="2:7" x14ac:dyDescent="0.25">
      <c r="B21" s="71" t="s">
        <v>30</v>
      </c>
      <c r="C21" s="72"/>
      <c r="D21" s="13" t="s">
        <v>31</v>
      </c>
      <c r="E21" s="13" t="s">
        <v>26</v>
      </c>
      <c r="F21" s="15" t="s">
        <v>27</v>
      </c>
      <c r="G21" s="66"/>
    </row>
    <row r="22" spans="2:7" x14ac:dyDescent="0.25">
      <c r="B22" s="71" t="s">
        <v>30</v>
      </c>
      <c r="C22" s="72"/>
      <c r="D22" s="13" t="s">
        <v>8</v>
      </c>
      <c r="E22" s="13" t="s">
        <v>26</v>
      </c>
      <c r="F22" s="15" t="s">
        <v>27</v>
      </c>
      <c r="G22" s="66"/>
    </row>
    <row r="23" spans="2:7" x14ac:dyDescent="0.25">
      <c r="B23" s="71" t="s">
        <v>33</v>
      </c>
      <c r="C23" s="72"/>
      <c r="D23" s="13" t="s">
        <v>32</v>
      </c>
      <c r="E23" s="13" t="s">
        <v>26</v>
      </c>
      <c r="F23" s="15" t="s">
        <v>27</v>
      </c>
      <c r="G23" s="66"/>
    </row>
    <row r="24" spans="2:7" x14ac:dyDescent="0.25">
      <c r="B24" s="71" t="s">
        <v>34</v>
      </c>
      <c r="C24" s="72"/>
      <c r="D24" s="27" t="s">
        <v>35</v>
      </c>
      <c r="E24" s="27" t="s">
        <v>36</v>
      </c>
      <c r="F24" s="16"/>
      <c r="G24" s="66"/>
    </row>
    <row r="25" spans="2:7" x14ac:dyDescent="0.25">
      <c r="B25" s="71" t="s">
        <v>37</v>
      </c>
      <c r="C25" s="72"/>
      <c r="D25" s="27" t="s">
        <v>35</v>
      </c>
      <c r="E25" s="27"/>
      <c r="F25" s="15"/>
      <c r="G25" s="66"/>
    </row>
    <row r="26" spans="2:7" x14ac:dyDescent="0.25">
      <c r="B26" s="71" t="s">
        <v>38</v>
      </c>
      <c r="C26" s="72"/>
      <c r="D26" s="27" t="s">
        <v>35</v>
      </c>
      <c r="E26" s="27"/>
      <c r="F26" s="15"/>
      <c r="G26" s="66"/>
    </row>
    <row r="27" spans="2:7" x14ac:dyDescent="0.25">
      <c r="B27" s="71" t="s">
        <v>39</v>
      </c>
      <c r="C27" s="72"/>
      <c r="D27" s="27" t="s">
        <v>40</v>
      </c>
      <c r="E27" s="27" t="s">
        <v>36</v>
      </c>
      <c r="F27" s="16" t="s">
        <v>41</v>
      </c>
      <c r="G27" s="66"/>
    </row>
    <row r="28" spans="2:7" x14ac:dyDescent="0.25">
      <c r="B28" s="71" t="s">
        <v>42</v>
      </c>
      <c r="C28" s="72"/>
      <c r="D28" s="26" t="s">
        <v>35</v>
      </c>
      <c r="E28" s="27" t="s">
        <v>36</v>
      </c>
      <c r="F28" s="16" t="s">
        <v>36</v>
      </c>
      <c r="G28" s="66"/>
    </row>
    <row r="29" spans="2:7" x14ac:dyDescent="0.25">
      <c r="B29" s="71" t="s">
        <v>43</v>
      </c>
      <c r="C29" s="72"/>
      <c r="D29" s="27">
        <v>3</v>
      </c>
      <c r="E29" s="27" t="s">
        <v>36</v>
      </c>
      <c r="F29" s="16" t="s">
        <v>36</v>
      </c>
      <c r="G29" s="66"/>
    </row>
    <row r="30" spans="2:7" x14ac:dyDescent="0.25">
      <c r="B30" s="71" t="s">
        <v>44</v>
      </c>
      <c r="C30" s="72"/>
      <c r="D30" s="26" t="s">
        <v>35</v>
      </c>
      <c r="E30" s="27" t="s">
        <v>36</v>
      </c>
      <c r="F30" s="16" t="s">
        <v>36</v>
      </c>
      <c r="G30" s="66"/>
    </row>
    <row r="31" spans="2:7" x14ac:dyDescent="0.25">
      <c r="B31" s="71" t="s">
        <v>45</v>
      </c>
      <c r="C31" s="72"/>
      <c r="D31" s="26" t="s">
        <v>46</v>
      </c>
      <c r="E31" s="27" t="s">
        <v>36</v>
      </c>
      <c r="F31" s="16" t="s">
        <v>36</v>
      </c>
      <c r="G31" s="66"/>
    </row>
    <row r="32" spans="2:7" x14ac:dyDescent="0.25">
      <c r="B32" s="71" t="s">
        <v>47</v>
      </c>
      <c r="C32" s="72"/>
      <c r="D32" s="26" t="s">
        <v>35</v>
      </c>
      <c r="E32" s="27" t="s">
        <v>36</v>
      </c>
      <c r="F32" s="16" t="s">
        <v>36</v>
      </c>
      <c r="G32" s="66"/>
    </row>
    <row r="33" spans="2:7" x14ac:dyDescent="0.25">
      <c r="B33" s="71" t="s">
        <v>48</v>
      </c>
      <c r="C33" s="72"/>
      <c r="D33" s="26" t="s">
        <v>46</v>
      </c>
      <c r="E33" s="27" t="s">
        <v>36</v>
      </c>
      <c r="F33" s="16" t="s">
        <v>36</v>
      </c>
      <c r="G33" s="66"/>
    </row>
    <row r="34" spans="2:7" x14ac:dyDescent="0.25">
      <c r="B34" s="71" t="s">
        <v>49</v>
      </c>
      <c r="C34" s="72"/>
      <c r="D34" s="27" t="s">
        <v>35</v>
      </c>
      <c r="E34" s="27" t="s">
        <v>50</v>
      </c>
      <c r="F34" s="16" t="s">
        <v>36</v>
      </c>
      <c r="G34" s="66"/>
    </row>
    <row r="35" spans="2:7" x14ac:dyDescent="0.25">
      <c r="B35" s="71" t="s">
        <v>51</v>
      </c>
      <c r="C35" s="72"/>
      <c r="D35" s="27" t="s">
        <v>40</v>
      </c>
      <c r="E35" s="27" t="s">
        <v>36</v>
      </c>
      <c r="F35" s="16" t="s">
        <v>36</v>
      </c>
      <c r="G35" s="66"/>
    </row>
    <row r="36" spans="2:7" ht="15.75" thickBot="1" x14ac:dyDescent="0.3">
      <c r="B36" s="82" t="s">
        <v>52</v>
      </c>
      <c r="C36" s="83"/>
      <c r="D36" s="28" t="s">
        <v>75</v>
      </c>
      <c r="E36" s="28"/>
      <c r="F36" s="17"/>
      <c r="G36" s="67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8" t="s">
        <v>54</v>
      </c>
      <c r="C38" s="69"/>
      <c r="D38" s="69"/>
      <c r="E38" s="69"/>
      <c r="F38" s="70"/>
      <c r="G38" s="40">
        <v>1</v>
      </c>
    </row>
    <row r="39" spans="2:7" x14ac:dyDescent="0.25">
      <c r="B39" s="43" t="s">
        <v>76</v>
      </c>
      <c r="C39" s="44"/>
      <c r="D39" s="30">
        <f>IF(B39="DOOR SWITCH 2 (TC)",1,"N/A")</f>
        <v>1</v>
      </c>
      <c r="E39" s="30">
        <f>IF(B39="DOOR SWITCH 2 (TC)",1,"N/A")</f>
        <v>1</v>
      </c>
      <c r="F39" s="19" t="str">
        <f>IF(B39="DOOR SWITCH 2 (TC)","VIP 1","N/A")</f>
        <v>VIP 1</v>
      </c>
      <c r="G39" s="41"/>
    </row>
    <row r="40" spans="2:7" x14ac:dyDescent="0.25">
      <c r="B40" s="45" t="s">
        <v>55</v>
      </c>
      <c r="C40" s="22" t="s">
        <v>65</v>
      </c>
      <c r="D40" s="23" t="s">
        <v>50</v>
      </c>
      <c r="E40" s="23" t="s">
        <v>50</v>
      </c>
      <c r="F40" s="25" t="s">
        <v>78</v>
      </c>
      <c r="G40" s="41"/>
    </row>
    <row r="41" spans="2:7" x14ac:dyDescent="0.25">
      <c r="B41" s="45"/>
      <c r="C41" s="23" t="s">
        <v>77</v>
      </c>
      <c r="D41" s="24" t="s">
        <v>50</v>
      </c>
      <c r="E41" s="23" t="s">
        <v>68</v>
      </c>
      <c r="F41" s="25"/>
      <c r="G41" s="41"/>
    </row>
    <row r="42" spans="2:7" hidden="1" x14ac:dyDescent="0.25">
      <c r="B42" s="45" t="s">
        <v>55</v>
      </c>
      <c r="C42" s="22" t="s">
        <v>65</v>
      </c>
      <c r="D42" s="23" t="s">
        <v>66</v>
      </c>
      <c r="E42" s="23" t="s">
        <v>56</v>
      </c>
      <c r="F42" s="25" t="s">
        <v>57</v>
      </c>
      <c r="G42" s="41"/>
    </row>
    <row r="43" spans="2:7" hidden="1" x14ac:dyDescent="0.25">
      <c r="B43" s="45"/>
      <c r="C43" s="23" t="s">
        <v>58</v>
      </c>
      <c r="D43" s="24" t="s">
        <v>67</v>
      </c>
      <c r="E43" s="23" t="s">
        <v>68</v>
      </c>
      <c r="F43" s="25"/>
      <c r="G43" s="41"/>
    </row>
    <row r="44" spans="2:7" x14ac:dyDescent="0.25">
      <c r="B44" s="39" t="s">
        <v>53</v>
      </c>
      <c r="C44" s="37" t="s">
        <v>79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71</v>
      </c>
      <c r="G44" s="41"/>
    </row>
    <row r="45" spans="2:7" x14ac:dyDescent="0.25">
      <c r="B45" s="39" t="s">
        <v>53</v>
      </c>
      <c r="C45" s="37" t="s">
        <v>79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71</v>
      </c>
      <c r="G45" s="41"/>
    </row>
    <row r="46" spans="2:7" ht="15.75" thickBot="1" x14ac:dyDescent="0.3">
      <c r="B46" s="46"/>
      <c r="C46" s="47"/>
      <c r="D46" s="28"/>
      <c r="E46" s="28"/>
      <c r="F46" s="17"/>
      <c r="G46" s="42"/>
    </row>
    <row r="47" spans="2:7" ht="15.75" thickBot="1" x14ac:dyDescent="0.3">
      <c r="B47" s="32"/>
      <c r="C47" s="32"/>
      <c r="D47" s="31"/>
      <c r="E47" s="31"/>
      <c r="F47" s="33"/>
      <c r="G47" s="34"/>
    </row>
    <row r="48" spans="2:7" ht="15.75" thickBot="1" x14ac:dyDescent="0.3">
      <c r="B48" s="68" t="s">
        <v>54</v>
      </c>
      <c r="C48" s="69"/>
      <c r="D48" s="69"/>
      <c r="E48" s="69"/>
      <c r="F48" s="70"/>
      <c r="G48" s="40">
        <v>2</v>
      </c>
    </row>
    <row r="49" spans="2:7" hidden="1" x14ac:dyDescent="0.25">
      <c r="B49" s="43" t="s">
        <v>50</v>
      </c>
      <c r="C49" s="44"/>
      <c r="D49" s="30" t="str">
        <f>IF(B49="DOOR SWITCH 2 (TC)",1,"N/A")</f>
        <v>N/A</v>
      </c>
      <c r="E49" s="30" t="str">
        <f>IF(B49="DOOR SWITCH 2 (TC)",1,"N/A")</f>
        <v>N/A</v>
      </c>
      <c r="F49" s="19" t="str">
        <f>IF(B49="DOOR SWITCH 2 (TC)","VIP 1","N/A")</f>
        <v>N/A</v>
      </c>
      <c r="G49" s="41"/>
    </row>
    <row r="50" spans="2:7" x14ac:dyDescent="0.25">
      <c r="B50" s="45" t="s">
        <v>55</v>
      </c>
      <c r="C50" s="22" t="s">
        <v>65</v>
      </c>
      <c r="D50" s="23" t="s">
        <v>50</v>
      </c>
      <c r="E50" s="23" t="s">
        <v>50</v>
      </c>
      <c r="F50" s="25" t="s">
        <v>78</v>
      </c>
      <c r="G50" s="41"/>
    </row>
    <row r="51" spans="2:7" x14ac:dyDescent="0.25">
      <c r="B51" s="45"/>
      <c r="C51" s="23" t="s">
        <v>77</v>
      </c>
      <c r="D51" s="24" t="s">
        <v>50</v>
      </c>
      <c r="E51" s="23" t="s">
        <v>68</v>
      </c>
      <c r="F51" s="25"/>
      <c r="G51" s="41"/>
    </row>
    <row r="52" spans="2:7" hidden="1" x14ac:dyDescent="0.25">
      <c r="B52" s="45" t="s">
        <v>55</v>
      </c>
      <c r="C52" s="22" t="s">
        <v>65</v>
      </c>
      <c r="D52" s="23" t="s">
        <v>66</v>
      </c>
      <c r="E52" s="23" t="s">
        <v>56</v>
      </c>
      <c r="F52" s="25" t="s">
        <v>57</v>
      </c>
      <c r="G52" s="41"/>
    </row>
    <row r="53" spans="2:7" hidden="1" x14ac:dyDescent="0.25">
      <c r="B53" s="45"/>
      <c r="C53" s="23" t="s">
        <v>58</v>
      </c>
      <c r="D53" s="24" t="s">
        <v>67</v>
      </c>
      <c r="E53" s="23" t="s">
        <v>68</v>
      </c>
      <c r="F53" s="25"/>
      <c r="G53" s="41"/>
    </row>
    <row r="54" spans="2:7" x14ac:dyDescent="0.25">
      <c r="B54" s="39" t="s">
        <v>53</v>
      </c>
      <c r="C54" s="37" t="s">
        <v>79</v>
      </c>
      <c r="D54" s="37" t="str">
        <f>IF(B54="PS Redundancy Board","I/O Board Outputs - NO"," ")</f>
        <v>I/O Board Outputs - NO</v>
      </c>
      <c r="E54" s="37" t="str">
        <f>IF(B54="PS Redundancy Board","Sensor Address -1"," ")</f>
        <v>Sensor Address -1</v>
      </c>
      <c r="F54" s="37" t="s">
        <v>71</v>
      </c>
      <c r="G54" s="41"/>
    </row>
    <row r="55" spans="2:7" x14ac:dyDescent="0.25">
      <c r="B55" s="39" t="s">
        <v>53</v>
      </c>
      <c r="C55" s="37" t="s">
        <v>79</v>
      </c>
      <c r="D55" s="37" t="str">
        <f>IF(B55="PS Redundancy Board","I/O Board Outputs - NO"," ")</f>
        <v>I/O Board Outputs - NO</v>
      </c>
      <c r="E55" s="37" t="str">
        <f>IF(B55="PS Redundancy Board","Sensor Address -2"," ")</f>
        <v>Sensor Address -2</v>
      </c>
      <c r="F55" s="37" t="s">
        <v>71</v>
      </c>
      <c r="G55" s="41"/>
    </row>
    <row r="56" spans="2:7" ht="15.75" thickBot="1" x14ac:dyDescent="0.3">
      <c r="B56" s="46"/>
      <c r="C56" s="47"/>
      <c r="D56" s="28"/>
      <c r="E56" s="28"/>
      <c r="F56" s="17"/>
      <c r="G56" s="42"/>
    </row>
    <row r="57" spans="2:7" ht="15.75" thickBot="1" x14ac:dyDescent="0.3">
      <c r="C57" s="12"/>
      <c r="D57" s="12"/>
      <c r="E57" s="11"/>
      <c r="F57" s="4"/>
      <c r="G57" s="8"/>
    </row>
    <row r="58" spans="2:7" ht="15.75" thickBot="1" x14ac:dyDescent="0.3">
      <c r="B58" s="74" t="s">
        <v>59</v>
      </c>
      <c r="C58" s="51"/>
      <c r="D58" s="51"/>
      <c r="E58" s="51"/>
      <c r="F58" s="52"/>
      <c r="G58" s="40"/>
    </row>
    <row r="59" spans="2:7" x14ac:dyDescent="0.25">
      <c r="B59" s="84" t="s">
        <v>60</v>
      </c>
      <c r="C59" s="44"/>
      <c r="D59" s="44"/>
      <c r="E59" s="35" t="s">
        <v>80</v>
      </c>
      <c r="F59" s="36" t="s">
        <v>69</v>
      </c>
      <c r="G59" s="41"/>
    </row>
    <row r="60" spans="2:7" x14ac:dyDescent="0.25">
      <c r="B60" s="53" t="s">
        <v>62</v>
      </c>
      <c r="C60" s="54"/>
      <c r="D60" s="54"/>
      <c r="E60" s="37" t="s">
        <v>61</v>
      </c>
      <c r="F60" s="16" t="str">
        <f>IF(E60="N/A", "AUTO", "GUIDE - DD3513398")</f>
        <v>AUTO</v>
      </c>
      <c r="G60" s="41"/>
    </row>
    <row r="61" spans="2:7" ht="15.75" thickBot="1" x14ac:dyDescent="0.3">
      <c r="B61" s="77" t="s">
        <v>70</v>
      </c>
      <c r="C61" s="78"/>
      <c r="D61" s="78"/>
      <c r="E61" s="38" t="s">
        <v>61</v>
      </c>
      <c r="F61" s="17" t="str">
        <f>IF(E61="N/A", " ", "GUIDE - DD3350029")</f>
        <v xml:space="preserve"> </v>
      </c>
      <c r="G61" s="42"/>
    </row>
    <row r="62" spans="2:7" x14ac:dyDescent="0.25">
      <c r="C62" s="12"/>
      <c r="D62" s="12"/>
      <c r="E62" s="11"/>
      <c r="F62" s="4"/>
      <c r="G62" s="8"/>
    </row>
    <row r="63" spans="2:7" ht="15.75" thickBot="1" x14ac:dyDescent="0.3"/>
    <row r="64" spans="2:7" x14ac:dyDescent="0.25">
      <c r="B64" s="9" t="s">
        <v>63</v>
      </c>
      <c r="C64" s="10"/>
      <c r="D64" s="10"/>
      <c r="E64" s="10"/>
      <c r="F64" s="10"/>
      <c r="G64" s="1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x14ac:dyDescent="0.25">
      <c r="B69" s="3"/>
      <c r="G69" s="2"/>
    </row>
    <row r="70" spans="2:7" x14ac:dyDescent="0.25">
      <c r="B70" s="3"/>
      <c r="G70" s="2"/>
    </row>
    <row r="71" spans="2:7" x14ac:dyDescent="0.25">
      <c r="B71" s="3"/>
      <c r="G71" s="2"/>
    </row>
    <row r="72" spans="2:7" x14ac:dyDescent="0.25">
      <c r="B72" s="3"/>
      <c r="G72" s="2"/>
    </row>
    <row r="73" spans="2:7" x14ac:dyDescent="0.25">
      <c r="B73" s="3"/>
      <c r="G73" s="2"/>
    </row>
    <row r="74" spans="2:7" x14ac:dyDescent="0.25">
      <c r="B74" s="3"/>
      <c r="G74" s="2"/>
    </row>
    <row r="75" spans="2:7" x14ac:dyDescent="0.25">
      <c r="B75" s="3"/>
      <c r="G75" s="2"/>
    </row>
    <row r="76" spans="2:7" x14ac:dyDescent="0.25">
      <c r="B76" s="3"/>
      <c r="G76" s="2"/>
    </row>
    <row r="77" spans="2:7" x14ac:dyDescent="0.25">
      <c r="B77" s="3"/>
      <c r="G77" s="2"/>
    </row>
    <row r="78" spans="2:7" ht="15.75" thickBot="1" x14ac:dyDescent="0.3">
      <c r="B78" s="5"/>
      <c r="C78" s="6"/>
      <c r="D78" s="6"/>
      <c r="E78" s="6"/>
      <c r="F78" s="6"/>
      <c r="G78" s="7"/>
    </row>
    <row r="80" spans="2:7" x14ac:dyDescent="0.25">
      <c r="B80" t="s">
        <v>64</v>
      </c>
    </row>
  </sheetData>
  <mergeCells count="62">
    <mergeCell ref="B40:B41"/>
    <mergeCell ref="B59:D59"/>
    <mergeCell ref="B31:C31"/>
    <mergeCell ref="B32:C32"/>
    <mergeCell ref="B33:C33"/>
    <mergeCell ref="B34:C34"/>
    <mergeCell ref="B35:C35"/>
    <mergeCell ref="B42:B43"/>
    <mergeCell ref="B48:F48"/>
    <mergeCell ref="D1:F1"/>
    <mergeCell ref="B58:F58"/>
    <mergeCell ref="B60:D60"/>
    <mergeCell ref="D14:F14"/>
    <mergeCell ref="B61:D61"/>
    <mergeCell ref="B6:B9"/>
    <mergeCell ref="B17:C17"/>
    <mergeCell ref="B46:C46"/>
    <mergeCell ref="B14:C14"/>
    <mergeCell ref="B22:C22"/>
    <mergeCell ref="B23:C23"/>
    <mergeCell ref="B24:C24"/>
    <mergeCell ref="B28:C28"/>
    <mergeCell ref="B29:C29"/>
    <mergeCell ref="B30:C30"/>
    <mergeCell ref="B36:C36"/>
    <mergeCell ref="G38:G46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58:G61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48:G56"/>
    <mergeCell ref="B49:C49"/>
    <mergeCell ref="B50:B51"/>
    <mergeCell ref="B52:B53"/>
    <mergeCell ref="B56:C56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 O48" xr:uid="{00000000-0002-0000-0000-000007000000}">
      <formula1>"DOOR SWITCH 2 (TC), "</formula1>
    </dataValidation>
    <dataValidation type="list" allowBlank="1" showInputMessage="1" showErrorMessage="1" sqref="B39:C39 B49:C4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 D4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6:C46 B56:C56" xr:uid="{533B0170-96CF-4C63-9199-ED39FCEAE59A}">
      <formula1>"',MINI DC I/O 3"</formula1>
    </dataValidation>
    <dataValidation type="list" allowBlank="1" showInputMessage="1" showErrorMessage="1" sqref="F40 F42 F50 F52" xr:uid="{95BDD53E-A8D3-403D-9998-02881D07A11A}">
      <formula1>"', Auxiliary, Default IP, Specify IP"</formula1>
    </dataValidation>
    <dataValidation type="list" allowBlank="1" showInputMessage="1" showErrorMessage="1" sqref="E41 E43 E51 E53" xr:uid="{5EA709D8-BA2C-4FEE-BAC9-12D0006E6245}">
      <formula1>"', Serial,Ethernet"</formula1>
    </dataValidation>
    <dataValidation type="list" allowBlank="1" showInputMessage="1" showErrorMessage="1" sqref="E40 E42 E50 E52" xr:uid="{1A7E6740-D337-4924-9E81-E8218FDEBC0F}">
      <formula1>"',1 Hour,2 Hour,3 Hour, 4 Hour,5 Hour"</formula1>
    </dataValidation>
    <dataValidation type="list" allowBlank="1" showInputMessage="1" sqref="C41 C43 C51 C53" xr:uid="{2D50F5A9-B455-4C80-B74A-F139E6824A98}">
      <formula1>"',Control equipment,Entire display"</formula1>
    </dataValidation>
    <dataValidation type="list" errorStyle="warning" allowBlank="1" showInputMessage="1" showErrorMessage="1" sqref="C40 C42 C50 C52" xr:uid="{ED36E56A-2A5C-402C-97BC-47C47C76D44F}">
      <formula1>"',ALPHA FXM SERIES,TRIPPLITE,Generic UPS"</formula1>
    </dataValidation>
    <dataValidation type="list" allowBlank="1" showInputMessage="1" sqref="D40 D42 D50 D52" xr:uid="{D99C459D-2BE7-425C-A239-0FEACCFCF774}">
      <formula1>"', 'By Brightness %, By Power"</formula1>
    </dataValidation>
    <dataValidation type="list" allowBlank="1" showInputMessage="1" sqref="D41 D43 D51 D53" xr:uid="{FE380EAF-A19B-4284-B4D5-3C3939C2F28C}">
      <formula1>"',Percent - 50%, Watts - 1800, Watts - 1100, Watts - 650"</formula1>
    </dataValidation>
    <dataValidation type="list" allowBlank="1" showInputMessage="1" showErrorMessage="1" sqref="B40:B43 B50:B53" xr:uid="{C7AA0F83-799B-488A-A8AB-02C76F87726B}">
      <formula1>"',UPS"</formula1>
    </dataValidation>
    <dataValidation type="list" allowBlank="1" showInputMessage="1" showErrorMessage="1" sqref="B44:B45 B54:B55" xr:uid="{DAEBDF73-006B-4480-B28D-C307F704D85C}">
      <formula1>"', ?, PS Redundancy Board"</formula1>
    </dataValidation>
    <dataValidation type="list" errorStyle="warning" allowBlank="1" showInputMessage="1" sqref="C44:C45 C54:C55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C32267</OrderProject_x0020_ID>
    <DocNumber xmlns="2cc016c5-161d-4d6b-a532-6cf687f4a3ab">DD5832848</DocNumber>
    <Rev xmlns="2cc016c5-161d-4d6b-a532-6cf687f4a3ab">00</Rev>
    <_dlc_DocId xmlns="b479dd50-8d7e-4b78-9fb1-00cf65781f6b">75D2Y5VYC55K-1220653723-66863</_dlc_DocId>
    <_dlc_DocIdUrl xmlns="b479dd50-8d7e-4b78-9fb1-00cf65781f6b">
      <Url>https://daktronics.sharepoint.com/sites/docs-engineering/_layouts/15/DocIdRedir.aspx?ID=75D2Y5VYC55K-1220653723-66863</Url>
      <Description>75D2Y5VYC55K-1220653723-66863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F38158-AC7F-4267-8A25-5873397D39FD}">
  <ds:schemaRefs>
    <ds:schemaRef ds:uri="b479dd50-8d7e-4b78-9fb1-00cf65781f6b"/>
    <ds:schemaRef ds:uri="http://schemas.microsoft.com/office/2006/metadata/properties"/>
    <ds:schemaRef ds:uri="http://purl.org/dc/terms/"/>
    <ds:schemaRef ds:uri="2cc016c5-161d-4d6b-a532-6cf687f4a3ab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cdae4ca2-47b8-467c-a804-ebae05ca0c7f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E8CB7CC-8984-4580-8FFF-BE4CE2FF69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C8B3392-4A56-4ACE-BEF6-9A209625350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C32267 North Carolina DOT, Site Config, VF-2020-96X288-20-RGB G5 @2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2026-03-23T15:52:24Z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7324fcce-6e38-4b8b-9211-4f19f96e91d7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