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0" documentId="8_{E9E3C4D1-D9C2-492E-936C-2058AB8449E4}" xr6:coauthVersionLast="47" xr6:coauthVersionMax="47" xr10:uidLastSave="{4875AB18-0A11-40AA-AA97-FF01A24BEE41}"/>
  <bookViews>
    <workbookView xWindow="-17685" yWindow="0" windowWidth="1768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E41" i="1"/>
  <c r="D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1" authorId="1" shapeId="0" xr:uid="{A2D4B2F4-2CDE-4002-BB4C-79D9E87C14F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1" authorId="1" shapeId="0" xr:uid="{A195BA1B-95B0-4BBB-90AC-8366E4D58E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2" authorId="1" shapeId="0" xr:uid="{A64B5AE4-5DAF-4196-B119-2E5BC0332F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<sst xmlns="http://schemas.openxmlformats.org/spreadsheetml/2006/main" count="139" uniqueCount="99">
  <si>
    <t>DD5344500</t>
  </si>
  <si>
    <t>C32389 Washington State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</si>
  <si>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</si>
  <si>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</si>
  <si>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</si>
  <si>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</si>
  <si>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</si>
  <si>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</si>
  <si>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</si>
  <si>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</si>
  <si>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</si>
  <si>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</si>
  <si>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</si>
  <si>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</si>
  <si>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</si>
  <si>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</si>
  <si>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</si>
  <si>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</si>
  <si>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</si>
  <si>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</si>
  <si>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</si>
  <si>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</si>
  <si>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</si>
  <si>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</si>
  <si>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</si>
  <si>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</si>
  <si>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</si>
  <si>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</si>
  <si>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</si>
  <si>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</si>
  <si>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</si>
  <si>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</si>
  <si>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</si>
  <si>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</si>
  <si>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</si>
  <si>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</si>
  <si>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</si>
  <si>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</si>
  <si>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</si>
  <si>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</si>
  <si>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DC I/O</t>
  </si>
  <si>
    <t>VCB II Retro</t>
  </si>
  <si>
    <t>DOOR SWITCH (SIGN)</t>
  </si>
  <si>
    <t>YES - 1</t>
  </si>
  <si>
    <t>--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</si>
  <si>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</si>
  <si>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</si>
  <si>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</si>
  <si>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</si>
  <si>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</si>
  <si>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</si>
  <si>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</si>
  <si>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</si>
  <si>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</si>
  <si>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</si>
  <si>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</si>
  <si>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</si>
  <si>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</si>
  <si>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</si>
  <si>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</si>
  <si>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</si>
  <si>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- 7</t>
  </si>
  <si>
    <t>On 1ST Display Interface</t>
  </si>
  <si>
    <t>CUSTOM OPTIONS</t>
  </si>
  <si>
    <t>SYSTEM BACKUP FILES</t>
  </si>
  <si>
    <t>DD5344929</t>
  </si>
  <si>
    <t>TRANSLATION TABLE</t>
  </si>
  <si>
    <t>N/A</t>
  </si>
  <si>
    <t>CONTROLLER CONFIGURATION PACKAGE</t>
  </si>
  <si>
    <t>Reference Drawings</t>
  </si>
  <si>
    <t>VF-2020 Drawings:</t>
  </si>
  <si>
    <t>Site Riser, One VF-2X20 with Fiber Patch Panel, VFC in Traffic Cabinet</t>
  </si>
  <si>
    <t>DWG-4047259</t>
  </si>
  <si>
    <t>Schematic, Three Beacons, Odd/Even Flash, DC</t>
  </si>
  <si>
    <t>DWG-4668650</t>
  </si>
  <si>
    <t>Schematic, VF-20X0, Service Control Panel, 120 VAC</t>
  </si>
  <si>
    <t>DWG-4957609</t>
  </si>
  <si>
    <t>Signal Schematic, VF-2020, Generic by Bay, Three Beacon-A, FPP</t>
  </si>
  <si>
    <t>DWG-4958391</t>
  </si>
  <si>
    <t>Shop Drawing, VF-20**-96x336-20-*, Three Beacons</t>
  </si>
  <si>
    <t>DWG-4999399</t>
  </si>
  <si>
    <t>Schematic, VF-20X0, 120 VAC</t>
  </si>
  <si>
    <t>DWG-5379934</t>
  </si>
  <si>
    <t>DC Layout, VF-2020-96x336-20-RGB, Power Supply Redundancy Board</t>
  </si>
  <si>
    <t>DWG-5389050</t>
  </si>
  <si>
    <t>Rear Electrical, VF-2020-96x336-20-RGB, Two Doors, Three Beacons</t>
  </si>
  <si>
    <t>DWG-5447180</t>
  </si>
  <si>
    <t>Traffic Cabinet Drawings:</t>
  </si>
  <si>
    <t>Schematic, 334 Traffic Cabinet, Door Switch and Light, Two Doors</t>
  </si>
  <si>
    <t>DWG-3160822</t>
  </si>
  <si>
    <t>Signal Schematic, Traffic Cabinet, VFC, Door Open Detection, Two Door</t>
  </si>
  <si>
    <t>DWG-4710962</t>
  </si>
  <si>
    <t>Shop Drawing, TC, 334, Aluminum, Ground Mount, FPP, Heater, VFC</t>
  </si>
  <si>
    <t>DWG-5101601</t>
  </si>
  <si>
    <t>Schematic, Traffic Cabinet, 120 VAC</t>
  </si>
  <si>
    <t>DWG-5064495</t>
  </si>
  <si>
    <t>Final Assembly, TC, 334, Ground Mount, Aluminum, FPP, Heater, RH</t>
  </si>
  <si>
    <t>DWG-5447389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</si>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</sst>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5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0"/>
  <sheetViews>
    <sheetView tabSelected="1" topLeftCell="A42" workbookViewId="0">
      <selection activeCell="F63" sqref="F63:F67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" thickBot="1">
      <c r="B14" s="73" t="s">
        <v>24</v>
      </c>
      <c r="C14" s="74"/>
      <c r="D14" s="71" t="s">
        <v>25</v>
      </c>
      <c r="E14" s="71"/>
      <c r="F14" s="72"/>
      <c r="G14" s="59"/>
    </row>
    <row r="15" spans="2:7" ht="15" thickBot="1"/>
    <row r="16" spans="2:7" ht="1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29" t="s">
        <v>6</v>
      </c>
      <c r="E17" s="29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11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38</v>
      </c>
      <c r="C23" s="66"/>
      <c r="D23" s="27" t="s">
        <v>39</v>
      </c>
      <c r="E23" s="27"/>
      <c r="F23" s="16"/>
      <c r="G23" s="58"/>
    </row>
    <row r="24" spans="2:7">
      <c r="B24" s="65" t="s">
        <v>40</v>
      </c>
      <c r="C24" s="66"/>
      <c r="D24" s="27" t="s">
        <v>39</v>
      </c>
      <c r="E24" s="27"/>
      <c r="F24" s="15"/>
      <c r="G24" s="58"/>
    </row>
    <row r="25" spans="2:7">
      <c r="B25" s="65" t="s">
        <v>41</v>
      </c>
      <c r="C25" s="66"/>
      <c r="D25" s="27" t="s">
        <v>39</v>
      </c>
      <c r="E25" s="27"/>
      <c r="F25" s="15"/>
      <c r="G25" s="58"/>
    </row>
    <row r="26" spans="2:7">
      <c r="B26" s="65" t="s">
        <v>42</v>
      </c>
      <c r="C26" s="66"/>
      <c r="D26" s="27" t="s">
        <v>43</v>
      </c>
      <c r="E26" s="27" t="s">
        <v>44</v>
      </c>
      <c r="F26" s="16" t="s">
        <v>45</v>
      </c>
      <c r="G26" s="58"/>
    </row>
    <row r="27" spans="2:7">
      <c r="B27" s="65" t="s">
        <v>46</v>
      </c>
      <c r="C27" s="66"/>
      <c r="D27" s="26" t="s">
        <v>39</v>
      </c>
      <c r="E27" s="27" t="s">
        <v>44</v>
      </c>
      <c r="F27" s="16" t="s">
        <v>44</v>
      </c>
      <c r="G27" s="58"/>
    </row>
    <row r="28" spans="2:7">
      <c r="B28" s="65" t="s">
        <v>47</v>
      </c>
      <c r="C28" s="66"/>
      <c r="D28" s="27">
        <v>4</v>
      </c>
      <c r="E28" s="27" t="s">
        <v>44</v>
      </c>
      <c r="F28" s="16" t="s">
        <v>44</v>
      </c>
      <c r="G28" s="58"/>
    </row>
    <row r="29" spans="2:7">
      <c r="B29" s="65" t="s">
        <v>48</v>
      </c>
      <c r="C29" s="66"/>
      <c r="D29" s="26" t="s">
        <v>39</v>
      </c>
      <c r="E29" s="27" t="s">
        <v>44</v>
      </c>
      <c r="F29" s="16" t="s">
        <v>44</v>
      </c>
      <c r="G29" s="58"/>
    </row>
    <row r="30" spans="2:7">
      <c r="B30" s="65" t="s">
        <v>49</v>
      </c>
      <c r="C30" s="66"/>
      <c r="D30" s="26" t="s">
        <v>50</v>
      </c>
      <c r="E30" s="27" t="s">
        <v>44</v>
      </c>
      <c r="F30" s="16" t="s">
        <v>44</v>
      </c>
      <c r="G30" s="58"/>
    </row>
    <row r="31" spans="2:7">
      <c r="B31" s="65" t="s">
        <v>51</v>
      </c>
      <c r="C31" s="66"/>
      <c r="D31" s="26" t="s">
        <v>39</v>
      </c>
      <c r="E31" s="27" t="s">
        <v>44</v>
      </c>
      <c r="F31" s="16" t="s">
        <v>44</v>
      </c>
      <c r="G31" s="58"/>
    </row>
    <row r="32" spans="2:7">
      <c r="B32" s="65" t="s">
        <v>52</v>
      </c>
      <c r="C32" s="66"/>
      <c r="D32" s="26" t="s">
        <v>50</v>
      </c>
      <c r="E32" s="27" t="s">
        <v>44</v>
      </c>
      <c r="F32" s="16" t="s">
        <v>44</v>
      </c>
      <c r="G32" s="58"/>
    </row>
    <row r="33" spans="2:7">
      <c r="B33" s="65" t="s">
        <v>53</v>
      </c>
      <c r="C33" s="66"/>
      <c r="D33" s="27" t="s">
        <v>50</v>
      </c>
      <c r="E33" s="27" t="s">
        <v>54</v>
      </c>
      <c r="F33" s="16" t="s">
        <v>44</v>
      </c>
      <c r="G33" s="58"/>
    </row>
    <row r="34" spans="2:7">
      <c r="B34" s="65" t="s">
        <v>55</v>
      </c>
      <c r="C34" s="66"/>
      <c r="D34" s="27" t="s">
        <v>43</v>
      </c>
      <c r="E34" s="27" t="s">
        <v>44</v>
      </c>
      <c r="F34" s="16" t="s">
        <v>44</v>
      </c>
      <c r="G34" s="58"/>
    </row>
    <row r="35" spans="2:7" ht="15" thickBot="1">
      <c r="B35" s="65" t="s">
        <v>56</v>
      </c>
      <c r="C35" s="66"/>
      <c r="D35" s="28" t="s">
        <v>57</v>
      </c>
      <c r="E35" s="28"/>
      <c r="F35" s="17"/>
      <c r="G35" s="59"/>
    </row>
    <row r="36" spans="2:7" ht="15" thickBot="1">
      <c r="B36" s="32"/>
      <c r="C36" s="32"/>
      <c r="D36" s="31"/>
      <c r="E36" s="31"/>
      <c r="F36" s="33"/>
      <c r="G36" s="34"/>
    </row>
    <row r="37" spans="2:7" ht="15" thickBot="1">
      <c r="B37" s="60" t="s">
        <v>58</v>
      </c>
      <c r="C37" s="61"/>
      <c r="D37" s="61"/>
      <c r="E37" s="61"/>
      <c r="F37" s="62"/>
      <c r="G37" s="37">
        <v>1</v>
      </c>
    </row>
    <row r="38" spans="2:7">
      <c r="B38" s="63" t="s">
        <v>59</v>
      </c>
      <c r="C38" s="64"/>
      <c r="D38" s="30">
        <f>IF(B38="DOOR SWITCH 2 (TC)",1,"N/A")</f>
        <v>1</v>
      </c>
      <c r="E38" s="30">
        <f>IF(B38="DOOR SWITCH 2 (TC)",1,"N/A")</f>
        <v>1</v>
      </c>
      <c r="F38" s="19" t="str">
        <f>IF(B38="DOOR SWITCH 2 (TC)","VIP 1","N/A")</f>
        <v>VIP 1</v>
      </c>
      <c r="G38" s="38"/>
    </row>
    <row r="39" spans="2:7" hidden="1">
      <c r="B39" s="80"/>
      <c r="C39" s="22"/>
      <c r="D39" s="23"/>
      <c r="E39" s="23"/>
      <c r="F39" s="25"/>
      <c r="G39" s="38"/>
    </row>
    <row r="40" spans="2:7" hidden="1">
      <c r="B40" s="80"/>
      <c r="C40" s="23"/>
      <c r="D40" s="24"/>
      <c r="E40" s="23"/>
      <c r="F40" s="25"/>
      <c r="G40" s="38"/>
    </row>
    <row r="41" spans="2:7">
      <c r="B41" s="35" t="s">
        <v>60</v>
      </c>
      <c r="C41" s="36" t="s">
        <v>61</v>
      </c>
      <c r="D41" s="36" t="str">
        <f>IF(B41="PS Redundancy Board","I/O Board Outputs - NO"," ")</f>
        <v>I/O Board Outputs - NO</v>
      </c>
      <c r="E41" s="36" t="str">
        <f>IF(B41="PS Redundancy Board","Sensor Address -1"," ")</f>
        <v>Sensor Address -1</v>
      </c>
      <c r="F41" s="36" t="s">
        <v>62</v>
      </c>
      <c r="G41" s="38"/>
    </row>
    <row r="42" spans="2:7">
      <c r="B42" s="35" t="s">
        <v>60</v>
      </c>
      <c r="C42" s="36" t="s">
        <v>61</v>
      </c>
      <c r="D42" s="36" t="str">
        <f>IF(B42="PS Redundancy Board","I/O Board Outputs - NO"," ")</f>
        <v>I/O Board Outputs - NO</v>
      </c>
      <c r="E42" s="36" t="str">
        <f>IF(B42="PS Redundancy Board","Sensor Address -2"," ")</f>
        <v>Sensor Address -2</v>
      </c>
      <c r="F42" s="36" t="s">
        <v>62</v>
      </c>
      <c r="G42" s="38"/>
    </row>
    <row r="43" spans="2:7" ht="15" thickBot="1">
      <c r="B43" s="78"/>
      <c r="C43" s="79"/>
      <c r="D43" s="28"/>
      <c r="E43" s="28"/>
      <c r="F43" s="17"/>
      <c r="G43" s="39"/>
    </row>
    <row r="44" spans="2:7" ht="15" thickBot="1">
      <c r="C44" s="12"/>
      <c r="D44" s="12"/>
      <c r="E44" s="11"/>
      <c r="F44" s="4"/>
      <c r="G44" s="8"/>
    </row>
    <row r="45" spans="2:7" ht="15" thickBot="1">
      <c r="B45" s="70" t="s">
        <v>63</v>
      </c>
      <c r="C45" s="43"/>
      <c r="D45" s="43"/>
      <c r="E45" s="43"/>
      <c r="F45" s="44"/>
      <c r="G45" s="37">
        <v>1</v>
      </c>
    </row>
    <row r="46" spans="2:7">
      <c r="B46" s="81" t="s">
        <v>64</v>
      </c>
      <c r="C46" s="64"/>
      <c r="D46" s="64"/>
      <c r="E46" s="82" t="s">
        <v>65</v>
      </c>
      <c r="F46" s="83"/>
      <c r="G46" s="38"/>
    </row>
    <row r="47" spans="2:7">
      <c r="B47" s="45" t="s">
        <v>66</v>
      </c>
      <c r="C47" s="46"/>
      <c r="D47" s="46"/>
      <c r="E47" s="47" t="s">
        <v>67</v>
      </c>
      <c r="F47" s="48"/>
      <c r="G47" s="38"/>
    </row>
    <row r="48" spans="2:7" ht="15" thickBot="1">
      <c r="B48" s="73" t="s">
        <v>68</v>
      </c>
      <c r="C48" s="74"/>
      <c r="D48" s="74"/>
      <c r="E48" s="71" t="s">
        <v>67</v>
      </c>
      <c r="F48" s="72"/>
      <c r="G48" s="39"/>
    </row>
    <row r="49" spans="2:7">
      <c r="C49" s="12"/>
      <c r="D49" s="12"/>
      <c r="E49" s="11"/>
      <c r="F49" s="4"/>
      <c r="G49" s="8"/>
    </row>
    <row r="50" spans="2:7" ht="15" thickBot="1"/>
    <row r="51" spans="2:7">
      <c r="B51" s="9" t="s">
        <v>69</v>
      </c>
      <c r="C51" s="10"/>
      <c r="D51" s="10"/>
      <c r="E51" s="10"/>
      <c r="F51" s="10"/>
      <c r="G51" s="1"/>
    </row>
    <row r="52" spans="2:7">
      <c r="B52" s="3" t="s">
        <v>70</v>
      </c>
      <c r="C52" s="84"/>
      <c r="D52" s="84"/>
      <c r="E52" s="84"/>
      <c r="F52" s="84"/>
      <c r="G52" s="2"/>
    </row>
    <row r="53" spans="2:7">
      <c r="B53" s="3" t="s">
        <v>71</v>
      </c>
      <c r="D53" s="84"/>
      <c r="E53" s="84"/>
      <c r="F53" s="84" t="s">
        <v>72</v>
      </c>
      <c r="G53" s="2"/>
    </row>
    <row r="54" spans="2:7">
      <c r="B54" s="3" t="s">
        <v>73</v>
      </c>
      <c r="D54" s="84"/>
      <c r="E54" s="84"/>
      <c r="F54" s="84" t="s">
        <v>74</v>
      </c>
      <c r="G54" s="2"/>
    </row>
    <row r="55" spans="2:7">
      <c r="B55" s="3" t="s">
        <v>75</v>
      </c>
      <c r="D55" s="84"/>
      <c r="E55" s="84"/>
      <c r="F55" s="84" t="s">
        <v>76</v>
      </c>
      <c r="G55" s="2"/>
    </row>
    <row r="56" spans="2:7">
      <c r="B56" s="3" t="s">
        <v>77</v>
      </c>
      <c r="D56" s="84"/>
      <c r="E56" s="84"/>
      <c r="F56" s="84" t="s">
        <v>78</v>
      </c>
      <c r="G56" s="2"/>
    </row>
    <row r="57" spans="2:7">
      <c r="B57" s="3" t="s">
        <v>79</v>
      </c>
      <c r="D57" s="84"/>
      <c r="E57" s="84"/>
      <c r="F57" s="84" t="s">
        <v>80</v>
      </c>
      <c r="G57" s="2"/>
    </row>
    <row r="58" spans="2:7">
      <c r="B58" s="3" t="s">
        <v>81</v>
      </c>
      <c r="D58" s="84"/>
      <c r="E58" s="84"/>
      <c r="F58" s="84" t="s">
        <v>82</v>
      </c>
      <c r="G58" s="2"/>
    </row>
    <row r="59" spans="2:7">
      <c r="B59" s="3" t="s">
        <v>83</v>
      </c>
      <c r="D59" s="84"/>
      <c r="E59" s="84"/>
      <c r="F59" s="84" t="s">
        <v>84</v>
      </c>
      <c r="G59" s="2"/>
    </row>
    <row r="60" spans="2:7">
      <c r="B60" s="3" t="s">
        <v>85</v>
      </c>
      <c r="D60" s="84"/>
      <c r="E60" s="84"/>
      <c r="F60" s="84" t="s">
        <v>86</v>
      </c>
      <c r="G60" s="2"/>
    </row>
    <row r="61" spans="2:7">
      <c r="B61" s="3"/>
      <c r="C61" s="84"/>
      <c r="D61" s="84"/>
      <c r="E61" s="84"/>
      <c r="F61" s="84"/>
      <c r="G61" s="2"/>
    </row>
    <row r="62" spans="2:7">
      <c r="B62" s="3" t="s">
        <v>87</v>
      </c>
      <c r="G62" s="2"/>
    </row>
    <row r="63" spans="2:7">
      <c r="B63" s="3" t="s">
        <v>88</v>
      </c>
      <c r="F63" t="s">
        <v>89</v>
      </c>
      <c r="G63" s="2"/>
    </row>
    <row r="64" spans="2:7">
      <c r="B64" s="3" t="s">
        <v>90</v>
      </c>
      <c r="F64" t="s">
        <v>91</v>
      </c>
      <c r="G64" s="2"/>
    </row>
    <row r="65" spans="2:7">
      <c r="B65" s="3" t="s">
        <v>92</v>
      </c>
      <c r="F65" t="s">
        <v>93</v>
      </c>
      <c r="G65" s="2"/>
    </row>
    <row r="66" spans="2:7">
      <c r="B66" s="3" t="s">
        <v>94</v>
      </c>
      <c r="F66" t="s">
        <v>95</v>
      </c>
      <c r="G66" s="2"/>
    </row>
    <row r="67" spans="2:7">
      <c r="B67" s="3" t="s">
        <v>96</v>
      </c>
      <c r="F67" t="s">
        <v>97</v>
      </c>
      <c r="G67" s="2"/>
    </row>
    <row r="68" spans="2:7" ht="15" thickBot="1">
      <c r="B68" s="5"/>
      <c r="C68" s="6"/>
      <c r="D68" s="6"/>
      <c r="E68" s="6"/>
      <c r="F68" s="6"/>
      <c r="G68" s="7"/>
    </row>
    <row r="70" spans="2:7">
      <c r="B70" t="s">
        <v>98</v>
      </c>
    </row>
  </sheetData>
  <mergeCells count="57">
    <mergeCell ref="B35:C35"/>
    <mergeCell ref="B39:B40"/>
    <mergeCell ref="B46:D46"/>
    <mergeCell ref="E46:F46"/>
    <mergeCell ref="B30:C30"/>
    <mergeCell ref="B31:C31"/>
    <mergeCell ref="B32:C32"/>
    <mergeCell ref="B33:C33"/>
    <mergeCell ref="B34:C34"/>
    <mergeCell ref="D1:F1"/>
    <mergeCell ref="B45:F45"/>
    <mergeCell ref="E47:F47"/>
    <mergeCell ref="E48:F48"/>
    <mergeCell ref="B47:D47"/>
    <mergeCell ref="D14:F14"/>
    <mergeCell ref="B48:D48"/>
    <mergeCell ref="B6:B9"/>
    <mergeCell ref="B17:C17"/>
    <mergeCell ref="B43:C43"/>
    <mergeCell ref="B14:C14"/>
    <mergeCell ref="B21:C21"/>
    <mergeCell ref="B22:C22"/>
    <mergeCell ref="B23:C23"/>
    <mergeCell ref="B27:C27"/>
    <mergeCell ref="B28:C28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B29:C29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39:B40" xr:uid="{C7AA0F83-799B-488A-A8AB-02C76F87726B}">
      <formula1>"',UPS"</formula1>
    </dataValidation>
    <dataValidation type="list" allowBlank="1" showInputMessage="1" showErrorMessage="1" sqref="B41:B42" xr:uid="{4F5FF169-1E86-407F-A408-D1DC7D7F517E}">
      <formula1>"', ?, PS Redundancy Board"</formula1>
    </dataValidation>
    <dataValidation type="list" errorStyle="warning" allowBlank="1" showInputMessage="1" sqref="C41:C42" xr:uid="{B5A50AEC-14F7-41C9-A0FA-C3BE3E3D0077}">
      <formula1>"', Module Output - ?"</formula1>
    </dataValidation>
  </dataValidations>
  <hyperlinks>
    <hyperlink ref="B18:C18" r:id="rId1" display="LIGHT (LUX)" xr:uid="{7ADF53D1-60CF-4A35-BF14-BEDD668AF752}"/>
  </hyperlinks>
  <pageMargins left="0.7" right="0.7" top="0.75" bottom="0.75" header="0.3" footer="0.3"/>
  <pageSetup fitToHeight="0" orientation="portrait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C32389</OrderProject_x0020_ID>
    <DocNumber xmlns="2cc016c5-161d-4d6b-a532-6cf687f4a3ab">DD5344500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75D2Y5VYC55K-1220653723-61122</_dlc_DocId>
    <_dlc_DocIdUrl xmlns="b479dd50-8d7e-4b78-9fb1-00cf65781f6b">
      <Url>https://daktronics.sharepoint.com/sites/docs-engineering/_layouts/15/DocIdRedir.aspx?ID=75D2Y5VYC55K-1220653723-61122</Url>
      <Description>75D2Y5VYC55K-1220653723-61122</Description>
    </_dlc_DocIdUrl>
  </documentManagement>
</p:properties>
</file>

<file path=customXml/itemProps1.xml><?xml version="1.0" encoding="utf-8"?>
<ds:datastoreItem xmlns:ds="http://schemas.openxmlformats.org/officeDocument/2006/customXml" ds:itemID="{F860DB53-56FE-4A31-B573-9B39CCE5F8A1}"/>
</file>

<file path=customXml/itemProps2.xml><?xml version="1.0" encoding="utf-8"?>
<ds:datastoreItem xmlns:ds="http://schemas.openxmlformats.org/officeDocument/2006/customXml" ds:itemID="{D9FECEA2-F76F-44F9-A704-82C5C730CC57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C32389 Washington State DOT, Site Config, VF-2020-96X336-20-RGB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2024-05-22T20:22:24Z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493f76a7-cba0-4198-a666-f9ff3931516c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