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2" documentId="8_{220610A5-F0AB-44AA-AC39-FCF56AC88EFB}" xr6:coauthVersionLast="47" xr6:coauthVersionMax="47" xr10:uidLastSave="{9FA07BFE-F69A-4EC9-97BF-7B8EB50D19ED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E43" i="1"/>
  <c r="D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3" authorId="1" shapeId="0" xr:uid="{7DCB41E0-B41F-48E7-AC96-A0076741264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3" authorId="1" shapeId="0" xr:uid="{2F14E10A-9B31-47F7-8473-987C6A0C92D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B10D9291-B207-4CF2-9C9D-0C76F2CA1B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9B86295B-C6E9-499F-8400-7137749CE2D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D0F6DE8D-E687-47AE-B842-A4BC5966D1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<sst xmlns="http://schemas.openxmlformats.org/spreadsheetml/2006/main" count="140" uniqueCount="92">
  <si>
    <t>DD5376987</t>
  </si>
  <si>
    <t>C32414 Indiana DOT, Site Config, VF-2020-96X400-20-RGB G5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</si>
  <si>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</si>
  <si>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</si>
  <si>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</si>
  <si>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</si>
  <si>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</si>
  <si>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</si>
  <si>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</si>
  <si>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</si>
  <si>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</si>
  <si>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</si>
  <si>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</si>
  <si>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</si>
  <si>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</si>
  <si>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</si>
  <si>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</si>
  <si>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</si>
  <si>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</si>
  <si>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</si>
  <si>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</si>
  <si>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</si>
  <si>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</si>
  <si>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</si>
  <si>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</si>
  <si>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</si>
  <si>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</si>
  <si>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</si>
  <si>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</si>
  <si>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</si>
  <si>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</si>
  <si>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</si>
  <si>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</si>
  <si>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</si>
  <si>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</si>
  <si>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</si>
  <si>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</si>
  <si>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</si>
  <si>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</si>
  <si>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</si>
  <si>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</si>
  <si>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</si>
  <si>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</si>
  <si>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</si>
  <si>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</si>
  <si>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</si>
  <si>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</si>
  <si>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</si>
  <si>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</si>
  <si>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</si>
  <si>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</si>
  <si>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</si>
  <si>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</si>
  <si>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</si>
  <si>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</si>
  <si>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</si>
  <si>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</si>
  <si>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</si>
  <si>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</si>
  <si>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</si>
  <si>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</si>
  <si>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</si>
  <si>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</si>
  <si>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</si>
  <si>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</si>
  <si>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</si>
  <si>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</si>
  <si>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DD5377065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</si>
  <si>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</si>
  <si>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</si>
  <si>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</si>
  <si>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</si>
  <si>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</si>
  <si>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</si>
  <si>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Site Riser, One VF-2X20, VFC in Sign</t>
  </si>
  <si>
    <t>DWG-4053200</t>
  </si>
  <si>
    <t>Schematic, VF-20X0, Service Control Panel</t>
  </si>
  <si>
    <t>DWG-4957609</t>
  </si>
  <si>
    <t>Shop Drawing, VF-20**-96x400-20-*, 2" Hubs, Rear Door</t>
  </si>
  <si>
    <t>DWG-5339751</t>
  </si>
  <si>
    <t>Rear Electrical, VF-2020-96x400-20-RGB, Type B</t>
  </si>
  <si>
    <t>DWG-5376112</t>
  </si>
  <si>
    <t>Schematic, VF-20X0, 120 VAC, Type B</t>
  </si>
  <si>
    <t>DWG-5381596</t>
  </si>
  <si>
    <t>Signal Schematic, VF-2020, Generic by Bay, VFC</t>
  </si>
  <si>
    <t>DWG-5383858</t>
  </si>
  <si>
    <t>DC Layout VF-2020-96x400-20-RGB, Power Supply Redundancy Board</t>
  </si>
  <si>
    <t>DWG-5389134</t>
  </si>
  <si>
    <t>Schematic, Power Supply to PSRB, Ten Power Supply, VF-2020</t>
  </si>
  <si>
    <t>DWG-5389139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</si>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</sst>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11" workbookViewId="0">
      <selection activeCell="D23" sqref="D2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 x14ac:dyDescent="0.35">
      <c r="B2" s="42" t="s">
        <v>3</v>
      </c>
      <c r="C2" s="43"/>
      <c r="D2" s="43"/>
      <c r="E2" s="43"/>
      <c r="F2" s="44"/>
      <c r="G2" s="52" t="s">
        <v>4</v>
      </c>
    </row>
    <row r="3" spans="2:7" ht="15" thickBot="1" x14ac:dyDescent="0.35">
      <c r="B3" s="40" t="s">
        <v>5</v>
      </c>
      <c r="C3" s="41"/>
      <c r="D3" s="50" t="s">
        <v>6</v>
      </c>
      <c r="E3" s="41"/>
      <c r="F3" s="51"/>
      <c r="G3" s="53"/>
    </row>
    <row r="4" spans="2:7" x14ac:dyDescent="0.3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 x14ac:dyDescent="0.3">
      <c r="B5" s="14" t="s">
        <v>9</v>
      </c>
      <c r="C5" s="13"/>
      <c r="D5" s="46" t="s">
        <v>10</v>
      </c>
      <c r="E5" s="46"/>
      <c r="F5" s="49"/>
      <c r="G5" s="58"/>
    </row>
    <row r="6" spans="2:7" x14ac:dyDescent="0.3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 x14ac:dyDescent="0.3">
      <c r="B7" s="75"/>
      <c r="C7" s="13" t="s">
        <v>14</v>
      </c>
      <c r="D7" s="46" t="s">
        <v>15</v>
      </c>
      <c r="E7" s="46"/>
      <c r="F7" s="49"/>
      <c r="G7" s="58"/>
    </row>
    <row r="8" spans="2:7" x14ac:dyDescent="0.3">
      <c r="B8" s="75"/>
      <c r="C8" s="13" t="s">
        <v>16</v>
      </c>
      <c r="D8" s="46" t="s">
        <v>17</v>
      </c>
      <c r="E8" s="46"/>
      <c r="F8" s="49"/>
      <c r="G8" s="58"/>
    </row>
    <row r="9" spans="2:7" x14ac:dyDescent="0.3">
      <c r="B9" s="75"/>
      <c r="C9" s="13" t="s">
        <v>18</v>
      </c>
      <c r="D9" s="47">
        <v>20</v>
      </c>
      <c r="E9" s="47"/>
      <c r="F9" s="48"/>
      <c r="G9" s="58"/>
    </row>
    <row r="10" spans="2:7" x14ac:dyDescent="0.3">
      <c r="B10" s="45" t="s">
        <v>19</v>
      </c>
      <c r="C10" s="46"/>
      <c r="D10" s="47">
        <v>96</v>
      </c>
      <c r="E10" s="47"/>
      <c r="F10" s="48"/>
      <c r="G10" s="58"/>
    </row>
    <row r="11" spans="2:7" x14ac:dyDescent="0.3">
      <c r="B11" s="45" t="s">
        <v>20</v>
      </c>
      <c r="C11" s="46"/>
      <c r="D11" s="47">
        <v>400</v>
      </c>
      <c r="E11" s="47"/>
      <c r="F11" s="48"/>
      <c r="G11" s="58"/>
    </row>
    <row r="12" spans="2:7" x14ac:dyDescent="0.3">
      <c r="B12" s="45" t="s">
        <v>21</v>
      </c>
      <c r="C12" s="46"/>
      <c r="D12" s="46" t="s">
        <v>22</v>
      </c>
      <c r="E12" s="46"/>
      <c r="F12" s="49"/>
      <c r="G12" s="58"/>
    </row>
    <row r="13" spans="2:7" x14ac:dyDescent="0.3">
      <c r="B13" s="45" t="s">
        <v>23</v>
      </c>
      <c r="C13" s="46"/>
      <c r="D13" s="47">
        <v>1</v>
      </c>
      <c r="E13" s="47"/>
      <c r="F13" s="48"/>
      <c r="G13" s="58"/>
    </row>
    <row r="14" spans="2:7" ht="15" thickBot="1" x14ac:dyDescent="0.35">
      <c r="B14" s="73" t="s">
        <v>24</v>
      </c>
      <c r="C14" s="74"/>
      <c r="D14" s="71" t="s">
        <v>25</v>
      </c>
      <c r="E14" s="71"/>
      <c r="F14" s="72"/>
      <c r="G14" s="59"/>
    </row>
    <row r="15" spans="2:7" ht="15" thickBot="1" x14ac:dyDescent="0.35"/>
    <row r="16" spans="2:7" ht="15" thickBot="1" x14ac:dyDescent="0.35">
      <c r="B16" s="54" t="s">
        <v>26</v>
      </c>
      <c r="C16" s="55"/>
      <c r="D16" s="55"/>
      <c r="E16" s="55"/>
      <c r="F16" s="56"/>
      <c r="G16" s="57">
        <v>1</v>
      </c>
    </row>
    <row r="17" spans="2:7" x14ac:dyDescent="0.3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 x14ac:dyDescent="0.3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 x14ac:dyDescent="0.3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 x14ac:dyDescent="0.3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 x14ac:dyDescent="0.3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x14ac:dyDescent="0.3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 x14ac:dyDescent="0.3">
      <c r="B23" s="65" t="s">
        <v>36</v>
      </c>
      <c r="C23" s="66"/>
      <c r="D23" s="13" t="s">
        <v>91</v>
      </c>
      <c r="E23" s="13" t="s">
        <v>31</v>
      </c>
      <c r="F23" s="15" t="s">
        <v>32</v>
      </c>
      <c r="G23" s="58"/>
    </row>
    <row r="24" spans="2:7" x14ac:dyDescent="0.3">
      <c r="B24" s="65" t="s">
        <v>37</v>
      </c>
      <c r="C24" s="66"/>
      <c r="D24" s="13" t="s">
        <v>38</v>
      </c>
      <c r="E24" s="13" t="s">
        <v>31</v>
      </c>
      <c r="F24" s="15" t="s">
        <v>32</v>
      </c>
      <c r="G24" s="58"/>
    </row>
    <row r="25" spans="2:7" x14ac:dyDescent="0.3">
      <c r="B25" s="65" t="s">
        <v>39</v>
      </c>
      <c r="C25" s="66"/>
      <c r="D25" s="27" t="s">
        <v>40</v>
      </c>
      <c r="E25" s="27" t="s">
        <v>41</v>
      </c>
      <c r="F25" s="16"/>
      <c r="G25" s="58"/>
    </row>
    <row r="26" spans="2:7" x14ac:dyDescent="0.3">
      <c r="B26" s="65" t="s">
        <v>42</v>
      </c>
      <c r="C26" s="66"/>
      <c r="D26" s="27" t="s">
        <v>40</v>
      </c>
      <c r="E26" s="27"/>
      <c r="F26" s="15"/>
      <c r="G26" s="58"/>
    </row>
    <row r="27" spans="2:7" x14ac:dyDescent="0.3">
      <c r="B27" s="65" t="s">
        <v>43</v>
      </c>
      <c r="C27" s="66"/>
      <c r="D27" s="27" t="s">
        <v>40</v>
      </c>
      <c r="E27" s="27"/>
      <c r="F27" s="15"/>
      <c r="G27" s="58"/>
    </row>
    <row r="28" spans="2:7" x14ac:dyDescent="0.3">
      <c r="B28" s="65" t="s">
        <v>44</v>
      </c>
      <c r="C28" s="66"/>
      <c r="D28" s="27" t="s">
        <v>45</v>
      </c>
      <c r="E28" s="27" t="s">
        <v>41</v>
      </c>
      <c r="F28" s="16" t="s">
        <v>46</v>
      </c>
      <c r="G28" s="58"/>
    </row>
    <row r="29" spans="2:7" x14ac:dyDescent="0.3">
      <c r="B29" s="65" t="s">
        <v>47</v>
      </c>
      <c r="C29" s="66"/>
      <c r="D29" s="26" t="s">
        <v>40</v>
      </c>
      <c r="E29" s="27" t="s">
        <v>41</v>
      </c>
      <c r="F29" s="16" t="s">
        <v>41</v>
      </c>
      <c r="G29" s="58"/>
    </row>
    <row r="30" spans="2:7" x14ac:dyDescent="0.3">
      <c r="B30" s="65" t="s">
        <v>48</v>
      </c>
      <c r="C30" s="66"/>
      <c r="D30" s="27">
        <v>4</v>
      </c>
      <c r="E30" s="27" t="s">
        <v>41</v>
      </c>
      <c r="F30" s="16" t="s">
        <v>41</v>
      </c>
      <c r="G30" s="58"/>
    </row>
    <row r="31" spans="2:7" x14ac:dyDescent="0.3">
      <c r="B31" s="65" t="s">
        <v>49</v>
      </c>
      <c r="C31" s="66"/>
      <c r="D31" s="26" t="s">
        <v>40</v>
      </c>
      <c r="E31" s="27" t="s">
        <v>41</v>
      </c>
      <c r="F31" s="16" t="s">
        <v>41</v>
      </c>
      <c r="G31" s="58"/>
    </row>
    <row r="32" spans="2:7" x14ac:dyDescent="0.3">
      <c r="B32" s="65" t="s">
        <v>50</v>
      </c>
      <c r="C32" s="66"/>
      <c r="D32" s="26" t="s">
        <v>51</v>
      </c>
      <c r="E32" s="27" t="s">
        <v>41</v>
      </c>
      <c r="F32" s="16" t="s">
        <v>41</v>
      </c>
      <c r="G32" s="58"/>
    </row>
    <row r="33" spans="2:7" x14ac:dyDescent="0.3">
      <c r="B33" s="65" t="s">
        <v>52</v>
      </c>
      <c r="C33" s="66"/>
      <c r="D33" s="26" t="s">
        <v>40</v>
      </c>
      <c r="E33" s="27" t="s">
        <v>41</v>
      </c>
      <c r="F33" s="16" t="s">
        <v>41</v>
      </c>
      <c r="G33" s="58"/>
    </row>
    <row r="34" spans="2:7" x14ac:dyDescent="0.3">
      <c r="B34" s="65" t="s">
        <v>53</v>
      </c>
      <c r="C34" s="66"/>
      <c r="D34" s="26" t="s">
        <v>51</v>
      </c>
      <c r="E34" s="27" t="s">
        <v>41</v>
      </c>
      <c r="F34" s="16" t="s">
        <v>41</v>
      </c>
      <c r="G34" s="58"/>
    </row>
    <row r="35" spans="2:7" x14ac:dyDescent="0.3">
      <c r="B35" s="65" t="s">
        <v>54</v>
      </c>
      <c r="C35" s="66"/>
      <c r="D35" s="27" t="s">
        <v>40</v>
      </c>
      <c r="E35" s="27" t="s">
        <v>55</v>
      </c>
      <c r="F35" s="16" t="s">
        <v>41</v>
      </c>
      <c r="G35" s="58"/>
    </row>
    <row r="36" spans="2:7" x14ac:dyDescent="0.3">
      <c r="B36" s="65" t="s">
        <v>56</v>
      </c>
      <c r="C36" s="66"/>
      <c r="D36" s="27" t="s">
        <v>45</v>
      </c>
      <c r="E36" s="27" t="s">
        <v>41</v>
      </c>
      <c r="F36" s="16" t="s">
        <v>41</v>
      </c>
      <c r="G36" s="58"/>
    </row>
    <row r="37" spans="2:7" ht="15" thickBot="1" x14ac:dyDescent="0.35">
      <c r="B37" s="65" t="s">
        <v>57</v>
      </c>
      <c r="C37" s="66"/>
      <c r="D37" s="28" t="s">
        <v>58</v>
      </c>
      <c r="E37" s="28"/>
      <c r="F37" s="17"/>
      <c r="G37" s="59"/>
    </row>
    <row r="38" spans="2:7" ht="15" thickBot="1" x14ac:dyDescent="0.35">
      <c r="B38" s="32"/>
      <c r="C38" s="32"/>
      <c r="D38" s="31"/>
      <c r="E38" s="31"/>
      <c r="F38" s="33"/>
      <c r="G38" s="34"/>
    </row>
    <row r="39" spans="2:7" ht="15" thickBot="1" x14ac:dyDescent="0.35">
      <c r="B39" s="60" t="s">
        <v>59</v>
      </c>
      <c r="C39" s="61"/>
      <c r="D39" s="61"/>
      <c r="E39" s="61"/>
      <c r="F39" s="62"/>
      <c r="G39" s="37">
        <v>1</v>
      </c>
    </row>
    <row r="40" spans="2:7" hidden="1" x14ac:dyDescent="0.3">
      <c r="B40" s="63"/>
      <c r="C40" s="64"/>
      <c r="D40" s="30" t="str">
        <f>IF(B40="DOOR SWITCH 2 (TC)",1,"N/A")</f>
        <v>N/A</v>
      </c>
      <c r="E40" s="30" t="str">
        <f>IF(B40="DOOR SWITCH 2 (TC)",1,"N/A")</f>
        <v>N/A</v>
      </c>
      <c r="F40" s="19" t="str">
        <f>IF(B40="DOOR SWITCH 2 (TC)","VIP 1","N/A")</f>
        <v>N/A</v>
      </c>
      <c r="G40" s="38"/>
    </row>
    <row r="41" spans="2:7" hidden="1" x14ac:dyDescent="0.3">
      <c r="B41" s="80"/>
      <c r="C41" s="22"/>
      <c r="D41" s="23"/>
      <c r="E41" s="23"/>
      <c r="F41" s="25"/>
      <c r="G41" s="38"/>
    </row>
    <row r="42" spans="2:7" hidden="1" x14ac:dyDescent="0.3">
      <c r="B42" s="80"/>
      <c r="C42" s="23"/>
      <c r="D42" s="24"/>
      <c r="E42" s="23"/>
      <c r="F42" s="25"/>
      <c r="G42" s="38"/>
    </row>
    <row r="43" spans="2:7" x14ac:dyDescent="0.3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-1"," ")</f>
        <v>Sensor Address -1</v>
      </c>
      <c r="F43" s="36" t="s">
        <v>62</v>
      </c>
      <c r="G43" s="38"/>
    </row>
    <row r="44" spans="2:7" x14ac:dyDescent="0.3">
      <c r="B44" s="35" t="s">
        <v>60</v>
      </c>
      <c r="C44" s="36" t="s">
        <v>63</v>
      </c>
      <c r="D44" s="36" t="str">
        <f>IF(B44="PS Redundancy Board","I/O Board Outputs - NO"," ")</f>
        <v>I/O Board Outputs - NO</v>
      </c>
      <c r="E44" s="36" t="str">
        <f>IF(B44="PS Redundancy Board","Sensor Address -2"," ")</f>
        <v>Sensor Address -2</v>
      </c>
      <c r="F44" s="36" t="s">
        <v>62</v>
      </c>
      <c r="G44" s="38"/>
    </row>
    <row r="45" spans="2:7" x14ac:dyDescent="0.3">
      <c r="B45" s="35" t="s">
        <v>60</v>
      </c>
      <c r="C45" s="36" t="s">
        <v>64</v>
      </c>
      <c r="D45" s="36" t="str">
        <f>IF(B45="PS Redundancy Board","I/O Board Outputs - NO"," ")</f>
        <v>I/O Board Outputs - NO</v>
      </c>
      <c r="E45" s="36" t="str">
        <f>IF(B45="PS Redundancy Board","Sensor Address -3"," ")</f>
        <v>Sensor Address -3</v>
      </c>
      <c r="F45" s="36" t="s">
        <v>62</v>
      </c>
      <c r="G45" s="38"/>
    </row>
    <row r="46" spans="2:7" ht="15" thickBot="1" x14ac:dyDescent="0.35">
      <c r="B46" s="78"/>
      <c r="C46" s="79"/>
      <c r="D46" s="28"/>
      <c r="E46" s="28"/>
      <c r="F46" s="17"/>
      <c r="G46" s="39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70" t="s">
        <v>65</v>
      </c>
      <c r="C48" s="43"/>
      <c r="D48" s="43"/>
      <c r="E48" s="43"/>
      <c r="F48" s="44"/>
      <c r="G48" s="37">
        <v>1</v>
      </c>
    </row>
    <row r="49" spans="2:7" x14ac:dyDescent="0.3">
      <c r="B49" s="81" t="s">
        <v>66</v>
      </c>
      <c r="C49" s="64"/>
      <c r="D49" s="64"/>
      <c r="E49" s="82" t="s">
        <v>67</v>
      </c>
      <c r="F49" s="83"/>
      <c r="G49" s="38"/>
    </row>
    <row r="50" spans="2:7" x14ac:dyDescent="0.3">
      <c r="B50" s="45" t="s">
        <v>68</v>
      </c>
      <c r="C50" s="46"/>
      <c r="D50" s="46"/>
      <c r="E50" s="47" t="s">
        <v>69</v>
      </c>
      <c r="F50" s="48"/>
      <c r="G50" s="38"/>
    </row>
    <row r="51" spans="2:7" ht="15" thickBot="1" x14ac:dyDescent="0.35">
      <c r="B51" s="73" t="s">
        <v>70</v>
      </c>
      <c r="C51" s="74"/>
      <c r="D51" s="74"/>
      <c r="E51" s="71" t="s">
        <v>69</v>
      </c>
      <c r="F51" s="72"/>
      <c r="G51" s="39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71</v>
      </c>
      <c r="C54" s="10"/>
      <c r="D54" s="10"/>
      <c r="E54" s="10"/>
      <c r="F54" s="10"/>
      <c r="G54" s="1"/>
    </row>
    <row r="55" spans="2:7" x14ac:dyDescent="0.3">
      <c r="B55" s="3"/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x14ac:dyDescent="0.3">
      <c r="B60" s="3" t="s">
        <v>80</v>
      </c>
      <c r="E60" t="s">
        <v>81</v>
      </c>
      <c r="G60" s="2"/>
    </row>
    <row r="61" spans="2:7" x14ac:dyDescent="0.3">
      <c r="B61" s="3" t="s">
        <v>82</v>
      </c>
      <c r="E61" t="s">
        <v>83</v>
      </c>
      <c r="G61" s="2"/>
    </row>
    <row r="62" spans="2:7" x14ac:dyDescent="0.3">
      <c r="B62" s="3" t="s">
        <v>84</v>
      </c>
      <c r="E62" t="s">
        <v>85</v>
      </c>
      <c r="G62" s="2"/>
    </row>
    <row r="63" spans="2:7" x14ac:dyDescent="0.3">
      <c r="B63" s="3" t="s">
        <v>86</v>
      </c>
      <c r="E63" t="s">
        <v>87</v>
      </c>
      <c r="G63" s="2"/>
    </row>
    <row r="64" spans="2:7" x14ac:dyDescent="0.3">
      <c r="B64" s="3" t="s">
        <v>88</v>
      </c>
      <c r="E64" t="s">
        <v>89</v>
      </c>
      <c r="G64" s="2"/>
    </row>
    <row r="65" spans="2:7" x14ac:dyDescent="0.3">
      <c r="B65" s="3"/>
      <c r="G65" s="2"/>
    </row>
    <row r="66" spans="2:7" x14ac:dyDescent="0.3">
      <c r="B66" s="3"/>
      <c r="G66" s="2"/>
    </row>
    <row r="67" spans="2:7" x14ac:dyDescent="0.3">
      <c r="B67" s="3"/>
      <c r="G67" s="2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90</v>
      </c>
    </row>
  </sheetData>
  <mergeCells count="59">
    <mergeCell ref="B23:C23"/>
    <mergeCell ref="B31:C31"/>
    <mergeCell ref="B37:C37"/>
    <mergeCell ref="B41:B42"/>
    <mergeCell ref="B49:D49"/>
    <mergeCell ref="E49:F49"/>
    <mergeCell ref="B32:C32"/>
    <mergeCell ref="B33:C33"/>
    <mergeCell ref="B34:C34"/>
    <mergeCell ref="B35:C35"/>
    <mergeCell ref="B36:C36"/>
    <mergeCell ref="D1:F1"/>
    <mergeCell ref="B48:F48"/>
    <mergeCell ref="E50:F50"/>
    <mergeCell ref="E51:F51"/>
    <mergeCell ref="B50:D50"/>
    <mergeCell ref="D14:F14"/>
    <mergeCell ref="B51:D51"/>
    <mergeCell ref="B6:B9"/>
    <mergeCell ref="B17:C17"/>
    <mergeCell ref="B46:C46"/>
    <mergeCell ref="B14:C14"/>
    <mergeCell ref="B22:C22"/>
    <mergeCell ref="B24:C24"/>
    <mergeCell ref="B25:C25"/>
    <mergeCell ref="B29:C29"/>
    <mergeCell ref="B30:C30"/>
    <mergeCell ref="G39:G46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7:C27"/>
    <mergeCell ref="B28:C28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1:B42" xr:uid="{C7AA0F83-799B-488A-A8AB-02C76F87726B}">
      <formula1>"',UPS"</formula1>
    </dataValidation>
    <dataValidation type="list" allowBlank="1" showInputMessage="1" showErrorMessage="1" sqref="B43:B45" xr:uid="{26F4A6BC-2D55-4991-8670-1A0E31A9E24B}">
      <formula1>"', ?, PS Redundancy Board"</formula1>
    </dataValidation>
    <dataValidation type="list" errorStyle="warning" allowBlank="1" showInputMessage="1" sqref="C43:C45" xr:uid="{284BF413-EA15-40F1-8DAF-A58706A1578E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C32414</OrderProject_x0020_ID>
    <DocNumber xmlns="2cc016c5-161d-4d6b-a532-6cf687f4a3ab">DD5376987</DocNumber>
    <Rev xmlns="2cc016c5-161d-4d6b-a532-6cf687f4a3ab">00</Rev>
    <_dlc_DocId xmlns="b479dd50-8d7e-4b78-9fb1-00cf65781f6b">75D2Y5VYC55K-1220653723-61570</_dlc_DocId>
    <_dlc_DocIdUrl xmlns="b479dd50-8d7e-4b78-9fb1-00cf65781f6b">
      <Url>https://daktronics.sharepoint.com/sites/docs-engineering/_layouts/15/DocIdRedir.aspx?ID=75D2Y5VYC55K-1220653723-61570</Url>
      <Description>75D2Y5VYC55K-1220653723-61570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50643D-302F-40D4-A6BB-BF71A8DAA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119ACD-FAEE-494A-90D6-B67A07D6804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C32414 Indiana DOT, Site Config, VF-2020-96X400-20-RGB G5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a25b9b89-c467-4743-82fb-112f5d5a81b5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