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BDC867D6-00E1-4587-A830-FB0931B30FA5}" xr6:coauthVersionLast="47" xr6:coauthVersionMax="47" xr10:uidLastSave="{C934D873-4B92-4BC3-B553-6B533DE0B8DF}"/>
  <bookViews>
    <workbookView xWindow="10155" yWindow="0" windowWidth="186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50" i="1"/>
  <c r="D9" i="1"/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<sst xmlns="http://schemas.openxmlformats.org/spreadsheetml/2006/main" count="139" uniqueCount="80">
  <si>
    <t>DD5433881</t>
  </si>
  <si>
    <t>C32421 Virginia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</si>
  <si>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</si>
  <si>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</si>
  <si>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</si>
  <si>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</si>
  <si>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</si>
  <si>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</si>
  <si>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</si>
  <si>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</si>
  <si>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</si>
  <si>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</si>
  <si>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</si>
  <si>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</si>
  <si>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</si>
  <si>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</si>
  <si>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</si>
  <si>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</si>
  <si>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</si>
  <si>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</si>
  <si>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</si>
  <si>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</si>
  <si>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</si>
  <si>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</si>
  <si>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</si>
  <si>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</si>
  <si>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</si>
  <si>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</si>
  <si>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</si>
  <si>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</si>
  <si>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</si>
  <si>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</si>
  <si>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</si>
  <si>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</si>
  <si>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</si>
  <si>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</si>
  <si>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</si>
  <si>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</si>
  <si>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</si>
  <si>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</si>
  <si>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</si>
  <si>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</si>
  <si>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</si>
  <si>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</si>
  <si>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</si>
  <si>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</si>
  <si>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</si>
  <si>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</si>
  <si>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</si>
  <si>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</si>
  <si>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</si>
  <si>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</si>
  <si>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</si>
  <si>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</si>
  <si>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</si>
  <si>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</si>
  <si>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</si>
  <si>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</si>
  <si>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</si>
  <si>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</si>
  <si>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</si>
  <si>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DD5433911</t>
  </si>
  <si>
    <t>GUIDE - DD4832617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</si>
  <si>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</si>
  <si>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</si>
  <si>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</si>
  <si>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</si>
  <si>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</si>
  <si>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</si>
  <si>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</si>
  <si>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</si>
  <si>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</si>
  <si>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</si>
  <si>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Shop Drawing, VF-24**-96x288-20-*</t>
  </si>
  <si>
    <t>DWG-4645960</t>
  </si>
  <si>
    <t>Schematic, Signal, VF-2420 Generic by Bay</t>
  </si>
  <si>
    <t>DWG-5003211</t>
  </si>
  <si>
    <t>Rear Electrical, VF-2420-96x288-20-RGB</t>
  </si>
  <si>
    <t>DWG-5063442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</si>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</sst>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34</v>
      </c>
      <c r="C21" s="47"/>
      <c r="D21" s="14" t="s">
        <v>35</v>
      </c>
      <c r="E21" s="14" t="s">
        <v>31</v>
      </c>
      <c r="F21" s="15" t="s">
        <v>32</v>
      </c>
      <c r="G21" s="49"/>
    </row>
    <row r="22" spans="2:7">
      <c r="B22" s="46" t="s">
        <v>34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34</v>
      </c>
      <c r="C23" s="47"/>
      <c r="D23" s="14" t="s">
        <v>11</v>
      </c>
      <c r="E23" s="14" t="s">
        <v>31</v>
      </c>
      <c r="F23" s="15" t="s">
        <v>32</v>
      </c>
      <c r="G23" s="49"/>
    </row>
    <row r="24" spans="2:7">
      <c r="B24" s="46" t="s">
        <v>37</v>
      </c>
      <c r="C24" s="47"/>
      <c r="D24" s="14" t="s">
        <v>36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38">
        <v>4</v>
      </c>
      <c r="E25" s="38" t="s">
        <v>39</v>
      </c>
      <c r="F25" s="16" t="s">
        <v>40</v>
      </c>
      <c r="G25" s="49"/>
    </row>
    <row r="26" spans="2:7">
      <c r="B26" s="46" t="s">
        <v>41</v>
      </c>
      <c r="C26" s="47"/>
      <c r="D26" s="38" t="s">
        <v>42</v>
      </c>
      <c r="E26" s="38"/>
      <c r="F26" s="15"/>
      <c r="G26" s="49"/>
    </row>
    <row r="27" spans="2:7">
      <c r="B27" s="46" t="s">
        <v>43</v>
      </c>
      <c r="C27" s="47"/>
      <c r="D27" s="38" t="s">
        <v>42</v>
      </c>
      <c r="E27" s="38"/>
      <c r="F27" s="15"/>
      <c r="G27" s="49"/>
    </row>
    <row r="28" spans="2:7">
      <c r="B28" s="46" t="s">
        <v>44</v>
      </c>
      <c r="C28" s="47"/>
      <c r="D28" s="38">
        <v>1</v>
      </c>
      <c r="E28" s="38" t="s">
        <v>39</v>
      </c>
      <c r="F28" s="16" t="s">
        <v>45</v>
      </c>
      <c r="G28" s="49"/>
    </row>
    <row r="29" spans="2:7">
      <c r="B29" s="46" t="s">
        <v>46</v>
      </c>
      <c r="C29" s="47"/>
      <c r="D29" s="37" t="s">
        <v>42</v>
      </c>
      <c r="E29" s="38" t="s">
        <v>39</v>
      </c>
      <c r="F29" s="36" t="s">
        <v>39</v>
      </c>
      <c r="G29" s="49"/>
    </row>
    <row r="30" spans="2:7">
      <c r="B30" s="46" t="s">
        <v>47</v>
      </c>
      <c r="C30" s="47"/>
      <c r="D30" s="38">
        <v>6</v>
      </c>
      <c r="E30" s="38" t="s">
        <v>39</v>
      </c>
      <c r="F30" s="16" t="s">
        <v>39</v>
      </c>
      <c r="G30" s="49"/>
    </row>
    <row r="31" spans="2:7">
      <c r="B31" s="46" t="s">
        <v>48</v>
      </c>
      <c r="C31" s="47"/>
      <c r="D31" s="37" t="s">
        <v>42</v>
      </c>
      <c r="E31" s="38" t="s">
        <v>39</v>
      </c>
      <c r="F31" s="16" t="s">
        <v>39</v>
      </c>
      <c r="G31" s="49"/>
    </row>
    <row r="32" spans="2:7">
      <c r="B32" s="46" t="s">
        <v>49</v>
      </c>
      <c r="C32" s="47"/>
      <c r="D32" s="37" t="s">
        <v>42</v>
      </c>
      <c r="E32" s="38" t="s">
        <v>39</v>
      </c>
      <c r="F32" s="16" t="s">
        <v>39</v>
      </c>
      <c r="G32" s="49"/>
    </row>
    <row r="33" spans="2:7">
      <c r="B33" s="46" t="s">
        <v>50</v>
      </c>
      <c r="C33" s="47"/>
      <c r="D33" s="37" t="s">
        <v>42</v>
      </c>
      <c r="E33" s="38" t="s">
        <v>39</v>
      </c>
      <c r="F33" s="16" t="s">
        <v>39</v>
      </c>
      <c r="G33" s="49"/>
    </row>
    <row r="34" spans="2:7">
      <c r="B34" s="46" t="s">
        <v>51</v>
      </c>
      <c r="C34" s="47"/>
      <c r="D34" s="37" t="s">
        <v>52</v>
      </c>
      <c r="E34" s="38" t="s">
        <v>39</v>
      </c>
      <c r="F34" s="16" t="s">
        <v>39</v>
      </c>
      <c r="G34" s="49"/>
    </row>
    <row r="35" spans="2:7">
      <c r="B35" s="46" t="s">
        <v>53</v>
      </c>
      <c r="C35" s="47"/>
      <c r="D35" s="38" t="s">
        <v>42</v>
      </c>
      <c r="E35" s="38" t="s">
        <v>54</v>
      </c>
      <c r="F35" s="16" t="s">
        <v>39</v>
      </c>
      <c r="G35" s="49"/>
    </row>
    <row r="36" spans="2:7">
      <c r="B36" s="46" t="s">
        <v>55</v>
      </c>
      <c r="C36" s="47"/>
      <c r="D36" s="38">
        <v>1</v>
      </c>
      <c r="E36" s="38" t="s">
        <v>39</v>
      </c>
      <c r="F36" s="16" t="s">
        <v>39</v>
      </c>
      <c r="G36" s="49"/>
    </row>
    <row r="37" spans="2:7" ht="15.75" thickBot="1">
      <c r="B37" s="46" t="s">
        <v>56</v>
      </c>
      <c r="C37" s="47"/>
      <c r="D37" s="13" t="s">
        <v>57</v>
      </c>
      <c r="E37" s="13"/>
      <c r="F37" s="17"/>
      <c r="G37" s="50"/>
    </row>
    <row r="38" spans="2:7" ht="15.75" thickBot="1">
      <c r="B38" s="31"/>
      <c r="C38" s="32"/>
      <c r="D38" s="32"/>
      <c r="E38" s="32"/>
      <c r="F38" s="33"/>
      <c r="G38" s="34"/>
    </row>
    <row r="39" spans="2:7" ht="15.75" thickBot="1">
      <c r="B39" s="62" t="s">
        <v>58</v>
      </c>
      <c r="C39" s="63"/>
      <c r="D39" s="63"/>
      <c r="E39" s="63"/>
      <c r="F39" s="63"/>
      <c r="G39" s="48">
        <v>1</v>
      </c>
    </row>
    <row r="40" spans="2:7" hidden="1">
      <c r="B40" s="73" t="s">
        <v>54</v>
      </c>
      <c r="C40" s="74"/>
      <c r="D40" s="22" t="str">
        <f>IF(B40="DOOR SWITCH 2 (TC)",1,"N/A")</f>
        <v>N/A</v>
      </c>
      <c r="E40" s="22" t="str">
        <f>IF(B40="DOOR SWITCH 2 (TC)",1,"N/A")</f>
        <v>N/A</v>
      </c>
      <c r="F40" s="27" t="str">
        <f>IF(B40="DOOR SWITCH 2 (TC)","VIP 1","N/A")</f>
        <v>N/A</v>
      </c>
      <c r="G40" s="49"/>
    </row>
    <row r="41" spans="2:7" hidden="1">
      <c r="B41" s="77" t="s">
        <v>54</v>
      </c>
      <c r="C41" s="19" t="s">
        <v>54</v>
      </c>
      <c r="D41" s="20" t="s">
        <v>54</v>
      </c>
      <c r="E41" s="20" t="s">
        <v>54</v>
      </c>
      <c r="F41" s="28" t="s">
        <v>54</v>
      </c>
      <c r="G41" s="49"/>
    </row>
    <row r="42" spans="2:7" hidden="1">
      <c r="B42" s="77"/>
      <c r="C42" s="20" t="s">
        <v>54</v>
      </c>
      <c r="D42" s="21" t="s">
        <v>54</v>
      </c>
      <c r="E42" s="20" t="s">
        <v>54</v>
      </c>
      <c r="F42" s="28"/>
      <c r="G42" s="49"/>
    </row>
    <row r="43" spans="2:7" hidden="1">
      <c r="B43" s="64" t="s">
        <v>54</v>
      </c>
      <c r="C43" s="65"/>
      <c r="D43" s="18" t="s">
        <v>39</v>
      </c>
      <c r="E43" s="18" t="s">
        <v>39</v>
      </c>
      <c r="F43" s="29" t="str">
        <f>IF(B43="MINI DC I/O 1","ON DISPLAY INTERFACE","N/A")</f>
        <v>N/A</v>
      </c>
      <c r="G43" s="49"/>
    </row>
    <row r="44" spans="2:7" hidden="1">
      <c r="B44" s="64" t="s">
        <v>54</v>
      </c>
      <c r="C44" s="65"/>
      <c r="D44" s="38" t="s">
        <v>39</v>
      </c>
      <c r="E44" s="38" t="s">
        <v>39</v>
      </c>
      <c r="F44" s="16" t="str">
        <f>IF(B44="MINI DC I/O 2","ON DISPLAY INTERFACE","N/A")</f>
        <v>N/A</v>
      </c>
      <c r="G44" s="49"/>
    </row>
    <row r="45" spans="2:7" ht="15.75" thickBot="1">
      <c r="B45" s="66"/>
      <c r="C45" s="67"/>
      <c r="D45" s="39"/>
      <c r="E45" s="39"/>
      <c r="F45" s="30"/>
      <c r="G45" s="50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62" t="s">
        <v>59</v>
      </c>
      <c r="C47" s="63"/>
      <c r="D47" s="63"/>
      <c r="E47" s="63"/>
      <c r="F47" s="63"/>
      <c r="G47" s="48">
        <v>1</v>
      </c>
    </row>
    <row r="48" spans="2:7">
      <c r="B48" s="78" t="s">
        <v>60</v>
      </c>
      <c r="C48" s="79"/>
      <c r="D48" s="79"/>
      <c r="E48" s="41" t="s">
        <v>61</v>
      </c>
      <c r="F48" s="42" t="s">
        <v>62</v>
      </c>
      <c r="G48" s="49"/>
    </row>
    <row r="49" spans="2:7">
      <c r="B49" s="80" t="s">
        <v>63</v>
      </c>
      <c r="C49" s="81"/>
      <c r="D49" s="82"/>
      <c r="E49" s="43" t="s">
        <v>64</v>
      </c>
      <c r="F49" s="36" t="str">
        <f>IF(E49="N/A", " ", "GUIDE - DD3513398")</f>
        <v xml:space="preserve"> </v>
      </c>
      <c r="G49" s="49"/>
    </row>
    <row r="50" spans="2:7" ht="15.75" thickBot="1">
      <c r="B50" s="69" t="s">
        <v>65</v>
      </c>
      <c r="C50" s="70"/>
      <c r="D50" s="70"/>
      <c r="E50" s="40" t="s">
        <v>64</v>
      </c>
      <c r="F50" s="44" t="str">
        <f>IF(E50="N/A", " ", "GUIDE - DD3350029")</f>
        <v xml:space="preserve"> </v>
      </c>
      <c r="G50" s="50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66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67</v>
      </c>
      <c r="E55" t="s">
        <v>68</v>
      </c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0">
    <mergeCell ref="B50:D50"/>
    <mergeCell ref="B21:C21"/>
    <mergeCell ref="B39:F39"/>
    <mergeCell ref="B40:C40"/>
    <mergeCell ref="D14:F14"/>
    <mergeCell ref="B41:B42"/>
    <mergeCell ref="B48:D48"/>
    <mergeCell ref="B47:F47"/>
    <mergeCell ref="B49:D49"/>
    <mergeCell ref="B22:C22"/>
    <mergeCell ref="B23:C23"/>
    <mergeCell ref="B43:C43"/>
    <mergeCell ref="B34:C34"/>
    <mergeCell ref="B25:C25"/>
    <mergeCell ref="B24:C24"/>
    <mergeCell ref="B36:C36"/>
    <mergeCell ref="D9:F9"/>
    <mergeCell ref="B20:C20"/>
    <mergeCell ref="D4:F4"/>
    <mergeCell ref="D5:F5"/>
    <mergeCell ref="B14:C14"/>
    <mergeCell ref="B17:C17"/>
    <mergeCell ref="B12:C12"/>
    <mergeCell ref="B35:C35"/>
    <mergeCell ref="B32:C32"/>
    <mergeCell ref="B31:C31"/>
    <mergeCell ref="B29:C29"/>
    <mergeCell ref="B30:C30"/>
    <mergeCell ref="B28:C28"/>
    <mergeCell ref="G47:G50"/>
    <mergeCell ref="B3:C3"/>
    <mergeCell ref="G2:G3"/>
    <mergeCell ref="B16:F16"/>
    <mergeCell ref="G4:G14"/>
    <mergeCell ref="G39:G45"/>
    <mergeCell ref="D10:F10"/>
    <mergeCell ref="B44:C44"/>
    <mergeCell ref="B45:C45"/>
    <mergeCell ref="B18:C18"/>
    <mergeCell ref="B19:C19"/>
    <mergeCell ref="B26:C26"/>
    <mergeCell ref="B2:F2"/>
    <mergeCell ref="B10:C10"/>
    <mergeCell ref="B11:C11"/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allowBlank="1" showInputMessage="1" showErrorMessage="1" sqref="B43:C43" xr:uid="{00000000-0002-0000-0000-000012000000}">
      <formula1>"',MINI DC I/O 1"</formula1>
    </dataValidation>
    <dataValidation type="list" errorStyle="warning" allowBlank="1" showInputMessage="1" showErrorMessage="1" sqref="D25" xr:uid="{00000000-0002-0000-0000-000017000000}">
      <formula1>"NO,?,1,2,3,4,5,6,7,8"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4:C44" xr:uid="{A82D46CD-07CF-41DE-97EA-69AE72D873B2}">
      <formula1>"',MINI DC I/O 2"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C32421</OrderProject_x0020_ID>
    <DocNumber xmlns="2cc016c5-161d-4d6b-a532-6cf687f4a3ab">DD5433881</DocNumber>
    <Rev xmlns="2cc016c5-161d-4d6b-a532-6cf687f4a3ab">00</Rev>
    <_dlc_DocId xmlns="b479dd50-8d7e-4b78-9fb1-00cf65781f6b">75D2Y5VYC55K-1220653723-62217</_dlc_DocId>
    <_dlc_DocIdUrl xmlns="b479dd50-8d7e-4b78-9fb1-00cf65781f6b">
      <Url>https://daktronics.sharepoint.com/sites/docs-engineering/_layouts/15/DocIdRedir.aspx?ID=75D2Y5VYC55K-1220653723-62217</Url>
      <Description>75D2Y5VYC55K-1220653723-62217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916C7-BE21-4AB5-8F76-75D16A9AE446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75576A3F-C164-4A06-ACA5-EB3BC96257C2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C32421 Virginia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2024-05-09T19:05:40Z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9c996117-5528-43c0-8bff-abf05ce338a6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