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2" documentId="8_{6A6A7112-8F1E-4484-B1CF-455899DF1E3A}" xr6:coauthVersionLast="47" xr6:coauthVersionMax="47" xr10:uidLastSave="{675191A4-229D-4A08-BF41-9D39975E1D89}"/>
  <bookViews>
    <workbookView xWindow="8670" yWindow="0" windowWidth="20235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4" i="1" l="1"/>
  <c r="E64" i="1"/>
  <c r="D64" i="1"/>
  <c r="D52" i="1"/>
  <c r="D9" i="1"/>
  <c r="F95" i="1" l="1"/>
  <c r="F9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9B425361-0034-4225-8853-5936D8315A98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FCCA126C-49FD-413F-9644-36D8CA793EBD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PLR's in one sign.</t>
        </r>
      </text>
    </comment>
    <comment ref="D41" authorId="1" shapeId="0" xr:uid="{BE6F6B69-0B1B-475E-927A-82AD8F134E4F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  <comment ref="G47" authorId="0" shapeId="0" xr:uid="{B7536AA4-80FA-4892-B1F3-A325C1BF5535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56" authorId="0" shapeId="0" xr:uid="{57622A59-A2E9-4B15-A09B-B2DA618368F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PLR's in one sign.</t>
        </r>
      </text>
    </comment>
    <comment ref="D65" authorId="1" shapeId="0" xr:uid="{EE846467-2CD6-4C53-99BD-F25B50664E28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  <comment ref="D88" authorId="1" shapeId="0" xr:uid="{67285D62-8515-4CCE-A5C2-8036BAF1DD2F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</commentList>
</comments>
</file>

<file path=xl/sharedStrings.xml><?xml version="1.0" encoding="utf-8"?>
<sst xmlns="http://schemas.openxmlformats.org/spreadsheetml/2006/main" count="280" uniqueCount="77">
  <si>
    <t>Rev 00</t>
  </si>
  <si>
    <t>SIGN/S</t>
  </si>
  <si>
    <t>OPTION</t>
  </si>
  <si>
    <t>VALUE</t>
  </si>
  <si>
    <t>MODEL</t>
  </si>
  <si>
    <t>VF</t>
  </si>
  <si>
    <t>ACCESS</t>
  </si>
  <si>
    <t>REAR</t>
  </si>
  <si>
    <t>MODULE</t>
  </si>
  <si>
    <t>MODULE TYPE</t>
  </si>
  <si>
    <t>FULL COLOR</t>
  </si>
  <si>
    <t>MODULE POWER TYPE</t>
  </si>
  <si>
    <t>ProLink5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</si>
  <si>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</si>
  <si>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</si>
  <si>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</si>
  <si>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</si>
  <si>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</si>
  <si>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</si>
  <si>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</si>
  <si>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</si>
  <si>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</si>
  <si>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</si>
  <si>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</si>
  <si>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</si>
  <si>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ADD LIGHT SENSORS (LUX)</t>
  </si>
  <si>
    <t>MULTI-DIRECTIONAL (MDLS)</t>
  </si>
  <si>
    <t>DEFAULT</t>
  </si>
  <si>
    <t>ADD TEMP SENSORS</t>
  </si>
  <si>
    <t>PERIPHERAL CONFIGURATION - ADVANCED SETUP</t>
  </si>
  <si>
    <t/>
  </si>
  <si>
    <t>CUSTOM OPTIONS</t>
  </si>
  <si>
    <t>SYSTEM BACKUP FILES</t>
  </si>
  <si>
    <t>N/A</t>
  </si>
  <si>
    <t>TRANSLATION TABLE</t>
  </si>
  <si>
    <t>CONTROLLER CONFIGURATION PACKAGE</t>
  </si>
  <si>
    <t>Reference Drawings</t>
  </si>
  <si>
    <t>Site Notes</t>
  </si>
  <si>
    <t>GUIDE - DD4832617</t>
  </si>
  <si>
    <t>DD5997591</t>
  </si>
  <si>
    <t>C32618 JFK International Airport, Site Config, VF-2360-260X220 @1, VF-2360-260X360 @1</t>
  </si>
  <si>
    <t>SYSTEM CONFIGURATION
VF-2360-260X220-16-RGB G1 @1</t>
  </si>
  <si>
    <t>20X20</t>
  </si>
  <si>
    <t>CONFIGURE</t>
  </si>
  <si>
    <t>ON 1ST DISPLAY INTERFACE</t>
  </si>
  <si>
    <t>MODULE (Sign Max)</t>
  </si>
  <si>
    <t>ADD DC I/O SENSOR</t>
  </si>
  <si>
    <t>I/O 1</t>
  </si>
  <si>
    <t>VENT FAN - 4</t>
  </si>
  <si>
    <t>BEACONS - NO</t>
  </si>
  <si>
    <t>ON 2ND DISPLAY INTERFACE</t>
  </si>
  <si>
    <t>ON 3RD DISPLAY INTERFACE</t>
  </si>
  <si>
    <t>ADD DOOR MONITORING</t>
  </si>
  <si>
    <t>ADD DOOR SWITCH</t>
  </si>
  <si>
    <t>CONTROL PIN - 1</t>
  </si>
  <si>
    <t>I/O 2</t>
  </si>
  <si>
    <t>I/O 3</t>
  </si>
  <si>
    <t>ADD SURGE SUPPRESSOR</t>
  </si>
  <si>
    <t>SURGE SUPPRESSOR</t>
  </si>
  <si>
    <t>CONTROL PIN - 2</t>
  </si>
  <si>
    <t>CONTROL PIN - 3</t>
  </si>
  <si>
    <t>ADD PS REDUN BOARD</t>
  </si>
  <si>
    <t>MODULE OUTPUTS - 6</t>
  </si>
  <si>
    <t>I/O BOARD OUTPUTS - NO</t>
  </si>
  <si>
    <t>SENSOR ADDRESS - 1</t>
  </si>
  <si>
    <t>MODULE OUTPUTS - 5</t>
  </si>
  <si>
    <t>I/O BOARD OUTPUTS - YES</t>
  </si>
  <si>
    <t>SENSOR ADDRESS - 2</t>
  </si>
  <si>
    <t>MODULE OUTPUTS - 2</t>
  </si>
  <si>
    <t>SYSTEM CONFIGURATION
VF-2360-260X360-16-RGB G1 @1</t>
  </si>
  <si>
    <t>ADD LIGHT</t>
  </si>
  <si>
    <t>MODE - LUX (DEFAULT)</t>
  </si>
  <si>
    <t>ADD TEMP</t>
  </si>
  <si>
    <t>VENT FAN - 6</t>
  </si>
  <si>
    <t>SENSOR ADDRESS - 3</t>
  </si>
  <si>
    <t>ER-5997584 / DD5997584</t>
  </si>
  <si>
    <t>DD5998128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</si>
</sst>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20" xfId="0" applyBorder="1"/>
    <xf numFmtId="0" fontId="0" fillId="0" borderId="24" xfId="0" applyBorder="1"/>
    <xf numFmtId="0" fontId="0" fillId="0" borderId="19" xfId="0" applyBorder="1"/>
    <xf numFmtId="0" fontId="0" fillId="0" borderId="18" xfId="0" applyBorder="1"/>
    <xf numFmtId="0" fontId="0" fillId="0" borderId="21" xfId="0" quotePrefix="1" applyBorder="1" applyAlignment="1">
      <alignment horizontal="left"/>
    </xf>
    <xf numFmtId="0" fontId="0" fillId="0" borderId="26" xfId="0" quotePrefix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28" xfId="0" applyBorder="1"/>
    <xf numFmtId="0" fontId="0" fillId="0" borderId="28" xfId="0" quotePrefix="1" applyBorder="1" applyAlignment="1">
      <alignment horizontal="left"/>
    </xf>
    <xf numFmtId="0" fontId="0" fillId="0" borderId="28" xfId="0" quotePrefix="1" applyBorder="1"/>
    <xf numFmtId="0" fontId="0" fillId="0" borderId="28" xfId="0" applyBorder="1" applyAlignment="1">
      <alignment horizontal="center" vertical="center"/>
    </xf>
    <xf numFmtId="0" fontId="0" fillId="2" borderId="20" xfId="0" quotePrefix="1" applyFill="1" applyBorder="1"/>
    <xf numFmtId="0" fontId="0" fillId="2" borderId="20" xfId="0" quotePrefix="1" applyFill="1" applyBorder="1" applyAlignment="1">
      <alignment horizontal="left"/>
    </xf>
    <xf numFmtId="0" fontId="0" fillId="0" borderId="31" xfId="0" quotePrefix="1" applyBorder="1" applyAlignment="1">
      <alignment horizontal="left"/>
    </xf>
    <xf numFmtId="0" fontId="0" fillId="0" borderId="29" xfId="0" quotePrefix="1" applyBorder="1"/>
    <xf numFmtId="0" fontId="0" fillId="0" borderId="29" xfId="0" applyBorder="1"/>
    <xf numFmtId="0" fontId="0" fillId="0" borderId="30" xfId="0" quotePrefix="1" applyBorder="1"/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9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0" xfId="0" quotePrefix="1" applyBorder="1"/>
    <xf numFmtId="0" fontId="0" fillId="0" borderId="21" xfId="0" quotePrefix="1" applyBorder="1"/>
    <xf numFmtId="0" fontId="0" fillId="2" borderId="38" xfId="0" quotePrefix="1" applyFill="1" applyBorder="1" applyAlignment="1">
      <alignment horizontal="left"/>
    </xf>
    <xf numFmtId="9" fontId="0" fillId="2" borderId="38" xfId="0" quotePrefix="1" applyNumberFormat="1" applyFill="1" applyBorder="1" applyAlignment="1">
      <alignment horizontal="left"/>
    </xf>
    <xf numFmtId="0" fontId="0" fillId="0" borderId="42" xfId="0" quotePrefix="1" applyBorder="1"/>
    <xf numFmtId="0" fontId="0" fillId="0" borderId="43" xfId="0" applyBorder="1"/>
    <xf numFmtId="0" fontId="0" fillId="0" borderId="20" xfId="0" quotePrefix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2" borderId="24" xfId="0" quotePrefix="1" applyFill="1" applyBorder="1" applyAlignment="1">
      <alignment horizontal="center" vertical="center"/>
    </xf>
    <xf numFmtId="0" fontId="0" fillId="2" borderId="37" xfId="0" quotePrefix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0" fillId="0" borderId="24" xfId="0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4" xfId="0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" xfId="0" quotePrefix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1" xfId="0" quotePrefix="1" applyBorder="1" applyAlignment="1">
      <alignment horizontal="left"/>
    </xf>
    <xf numFmtId="0" fontId="3" fillId="0" borderId="14" xfId="0" applyFont="1" applyBorder="1" applyAlignment="1">
      <alignment horizontal="center" wrapText="1"/>
    </xf>
    <xf numFmtId="0" fontId="3" fillId="0" borderId="44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0" fillId="0" borderId="45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6" xfId="0" quotePrefix="1" applyBorder="1" applyAlignment="1">
      <alignment horizontal="left"/>
    </xf>
    <xf numFmtId="0" fontId="0" fillId="0" borderId="18" xfId="0" applyBorder="1" applyAlignment="1">
      <alignment vertical="center"/>
    </xf>
    <xf numFmtId="0" fontId="0" fillId="2" borderId="29" xfId="0" quotePrefix="1" applyFill="1" applyBorder="1"/>
    <xf numFmtId="0" fontId="0" fillId="2" borderId="47" xfId="0" quotePrefix="1" applyFill="1" applyBorder="1"/>
    <xf numFmtId="0" fontId="0" fillId="0" borderId="48" xfId="0" quotePrefix="1" applyBorder="1" applyAlignment="1">
      <alignment horizontal="left"/>
    </xf>
    <xf numFmtId="0" fontId="0" fillId="0" borderId="41" xfId="0" applyBorder="1" applyAlignment="1">
      <alignment horizontal="left"/>
    </xf>
    <xf numFmtId="0" fontId="3" fillId="0" borderId="3" xfId="0" applyFont="1" applyBorder="1" applyAlignment="1">
      <alignment horizontal="center"/>
    </xf>
    <xf numFmtId="0" fontId="0" fillId="0" borderId="45" xfId="0" quotePrefix="1" applyBorder="1"/>
    <xf numFmtId="0" fontId="0" fillId="2" borderId="25" xfId="0" quotePrefix="1" applyFill="1" applyBorder="1" applyAlignment="1">
      <alignment horizontal="center" vertical="center"/>
    </xf>
    <xf numFmtId="0" fontId="0" fillId="2" borderId="21" xfId="0" quotePrefix="1" applyFill="1" applyBorder="1" applyAlignment="1">
      <alignment horizontal="left"/>
    </xf>
    <xf numFmtId="9" fontId="0" fillId="2" borderId="21" xfId="0" quotePrefix="1" applyNumberFormat="1" applyFill="1" applyBorder="1" applyAlignment="1">
      <alignment horizontal="left"/>
    </xf>
    <xf numFmtId="0" fontId="0" fillId="2" borderId="30" xfId="0" quotePrefix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14"/>
  <sheetViews>
    <sheetView tabSelected="1" workbookViewId="0">
      <selection activeCell="B1" sqref="B1"/>
    </sheetView>
  </sheetViews>
  <sheetFormatPr defaultRowHeight="15" x14ac:dyDescent="0.25"/>
  <cols>
    <col min="1" max="1" width="2.140625" customWidth="1"/>
    <col min="2" max="2" width="23.7109375" customWidth="1"/>
    <col min="3" max="3" width="19.7109375" customWidth="1"/>
    <col min="4" max="4" width="25.42578125" customWidth="1"/>
    <col min="5" max="5" width="24.85546875" customWidth="1"/>
    <col min="6" max="6" width="27.140625" customWidth="1"/>
    <col min="7" max="7" width="14.28515625" customWidth="1"/>
  </cols>
  <sheetData>
    <row r="1" spans="2:7" ht="15.75" thickBot="1" x14ac:dyDescent="0.3">
      <c r="B1" s="19" t="s">
        <v>39</v>
      </c>
      <c r="C1" s="64" t="s">
        <v>40</v>
      </c>
      <c r="D1" s="64"/>
      <c r="E1" s="64"/>
      <c r="F1" s="64"/>
      <c r="G1" s="20" t="s">
        <v>0</v>
      </c>
    </row>
    <row r="2" spans="2:7" ht="30.75" customHeight="1" x14ac:dyDescent="0.25">
      <c r="B2" s="79" t="s">
        <v>41</v>
      </c>
      <c r="C2" s="80"/>
      <c r="D2" s="80"/>
      <c r="E2" s="80"/>
      <c r="F2" s="81"/>
      <c r="G2" s="82" t="s">
        <v>1</v>
      </c>
    </row>
    <row r="3" spans="2:7" ht="15.75" thickBot="1" x14ac:dyDescent="0.3">
      <c r="B3" s="53" t="s">
        <v>2</v>
      </c>
      <c r="C3" s="44"/>
      <c r="D3" s="43" t="s">
        <v>3</v>
      </c>
      <c r="E3" s="44"/>
      <c r="F3" s="83"/>
      <c r="G3" s="84"/>
    </row>
    <row r="4" spans="2:7" x14ac:dyDescent="0.25">
      <c r="B4" s="14" t="s">
        <v>4</v>
      </c>
      <c r="C4" s="13"/>
      <c r="D4" s="42" t="s">
        <v>5</v>
      </c>
      <c r="E4" s="42"/>
      <c r="F4" s="42"/>
      <c r="G4" s="85">
        <v>1</v>
      </c>
    </row>
    <row r="5" spans="2:7" x14ac:dyDescent="0.25">
      <c r="B5" s="14" t="s">
        <v>6</v>
      </c>
      <c r="C5" s="13"/>
      <c r="D5" s="42" t="s">
        <v>7</v>
      </c>
      <c r="E5" s="42"/>
      <c r="F5" s="42"/>
      <c r="G5" s="86"/>
    </row>
    <row r="6" spans="2:7" x14ac:dyDescent="0.25">
      <c r="B6" s="71" t="s">
        <v>8</v>
      </c>
      <c r="C6" s="13" t="s">
        <v>9</v>
      </c>
      <c r="D6" s="42" t="s">
        <v>10</v>
      </c>
      <c r="E6" s="42"/>
      <c r="F6" s="42"/>
      <c r="G6" s="86"/>
    </row>
    <row r="7" spans="2:7" x14ac:dyDescent="0.25">
      <c r="B7" s="71"/>
      <c r="C7" s="13" t="s">
        <v>11</v>
      </c>
      <c r="D7" s="42" t="s">
        <v>12</v>
      </c>
      <c r="E7" s="42"/>
      <c r="F7" s="42"/>
      <c r="G7" s="86"/>
    </row>
    <row r="8" spans="2:7" x14ac:dyDescent="0.25">
      <c r="B8" s="71"/>
      <c r="C8" s="13" t="s">
        <v>13</v>
      </c>
      <c r="D8" s="42" t="s">
        <v>42</v>
      </c>
      <c r="E8" s="42"/>
      <c r="F8" s="42"/>
      <c r="G8" s="86"/>
    </row>
    <row r="9" spans="2:7" x14ac:dyDescent="0.25">
      <c r="B9" s="71"/>
      <c r="C9" s="13" t="s">
        <v>14</v>
      </c>
      <c r="D9" s="41">
        <f>IF(D8="16x16",20,IF(D8="20x20",16,IF(D8="25x25",13,"SELECT MODULE SIZE")))</f>
        <v>16</v>
      </c>
      <c r="E9" s="41"/>
      <c r="F9" s="41"/>
      <c r="G9" s="86"/>
    </row>
    <row r="10" spans="2:7" x14ac:dyDescent="0.25">
      <c r="B10" s="63" t="s">
        <v>15</v>
      </c>
      <c r="C10" s="42"/>
      <c r="D10" s="41">
        <v>260</v>
      </c>
      <c r="E10" s="41"/>
      <c r="F10" s="41"/>
      <c r="G10" s="86"/>
    </row>
    <row r="11" spans="2:7" x14ac:dyDescent="0.25">
      <c r="B11" s="63" t="s">
        <v>16</v>
      </c>
      <c r="C11" s="42"/>
      <c r="D11" s="41">
        <v>220</v>
      </c>
      <c r="E11" s="41"/>
      <c r="F11" s="41"/>
      <c r="G11" s="86"/>
    </row>
    <row r="12" spans="2:7" x14ac:dyDescent="0.25">
      <c r="B12" s="63" t="s">
        <v>17</v>
      </c>
      <c r="C12" s="42"/>
      <c r="D12" s="42" t="s">
        <v>18</v>
      </c>
      <c r="E12" s="42"/>
      <c r="F12" s="42"/>
      <c r="G12" s="86"/>
    </row>
    <row r="13" spans="2:7" x14ac:dyDescent="0.25">
      <c r="B13" s="14" t="s">
        <v>19</v>
      </c>
      <c r="C13" s="13" t="s">
        <v>43</v>
      </c>
      <c r="D13" s="41">
        <v>3</v>
      </c>
      <c r="E13" s="41"/>
      <c r="F13" s="41"/>
      <c r="G13" s="86"/>
    </row>
    <row r="14" spans="2:7" ht="15.75" thickBot="1" x14ac:dyDescent="0.3">
      <c r="B14" s="69" t="s">
        <v>20</v>
      </c>
      <c r="C14" s="70"/>
      <c r="D14" s="78" t="s">
        <v>21</v>
      </c>
      <c r="E14" s="78"/>
      <c r="F14" s="78"/>
      <c r="G14" s="87"/>
    </row>
    <row r="15" spans="2:7" ht="15.75" thickBot="1" x14ac:dyDescent="0.3"/>
    <row r="16" spans="2:7" ht="15.75" thickBot="1" x14ac:dyDescent="0.3">
      <c r="B16" s="54" t="s">
        <v>22</v>
      </c>
      <c r="C16" s="55"/>
      <c r="D16" s="55"/>
      <c r="E16" s="55"/>
      <c r="F16" s="50"/>
      <c r="G16" s="56">
        <v>1</v>
      </c>
    </row>
    <row r="17" spans="2:7" x14ac:dyDescent="0.25">
      <c r="B17" s="72" t="s">
        <v>2</v>
      </c>
      <c r="C17" s="73"/>
      <c r="D17" s="31" t="s">
        <v>3</v>
      </c>
      <c r="E17" s="31" t="s">
        <v>23</v>
      </c>
      <c r="F17" s="32" t="s">
        <v>24</v>
      </c>
      <c r="G17" s="57"/>
    </row>
    <row r="18" spans="2:7" ht="15.75" thickBot="1" x14ac:dyDescent="0.3">
      <c r="B18" s="5"/>
      <c r="C18" s="18"/>
      <c r="D18" s="88"/>
      <c r="E18" s="17"/>
      <c r="F18" s="30"/>
      <c r="G18" s="58"/>
    </row>
    <row r="19" spans="2:7" ht="15.75" thickBot="1" x14ac:dyDescent="0.3">
      <c r="B19" s="21"/>
      <c r="C19" s="22"/>
      <c r="D19" s="22"/>
      <c r="E19" s="22"/>
      <c r="F19" s="23"/>
      <c r="G19" s="24"/>
    </row>
    <row r="20" spans="2:7" ht="15.75" thickBot="1" x14ac:dyDescent="0.3">
      <c r="B20" s="65" t="s">
        <v>29</v>
      </c>
      <c r="C20" s="61"/>
      <c r="D20" s="61"/>
      <c r="E20" s="61"/>
      <c r="F20" s="62"/>
      <c r="G20" s="45">
        <v>1</v>
      </c>
    </row>
    <row r="21" spans="2:7" x14ac:dyDescent="0.25">
      <c r="B21" s="16" t="s">
        <v>25</v>
      </c>
      <c r="C21" s="15"/>
      <c r="D21" s="13" t="s">
        <v>26</v>
      </c>
      <c r="E21" s="13" t="s">
        <v>27</v>
      </c>
      <c r="F21" s="29" t="s">
        <v>44</v>
      </c>
      <c r="G21" s="46"/>
    </row>
    <row r="22" spans="2:7" x14ac:dyDescent="0.25">
      <c r="B22" s="33" t="s">
        <v>28</v>
      </c>
      <c r="C22" s="34"/>
      <c r="D22" s="13" t="s">
        <v>45</v>
      </c>
      <c r="E22" s="13" t="s">
        <v>27</v>
      </c>
      <c r="F22" s="29" t="s">
        <v>44</v>
      </c>
      <c r="G22" s="46"/>
    </row>
    <row r="23" spans="2:7" x14ac:dyDescent="0.25">
      <c r="B23" s="89" t="s">
        <v>46</v>
      </c>
      <c r="C23" s="13" t="s">
        <v>47</v>
      </c>
      <c r="D23" s="13" t="s">
        <v>48</v>
      </c>
      <c r="E23" s="29" t="s">
        <v>49</v>
      </c>
      <c r="F23" s="29" t="s">
        <v>44</v>
      </c>
      <c r="G23" s="46"/>
    </row>
    <row r="24" spans="2:7" x14ac:dyDescent="0.25">
      <c r="B24" s="89" t="s">
        <v>46</v>
      </c>
      <c r="C24" s="13" t="s">
        <v>47</v>
      </c>
      <c r="D24" s="13" t="s">
        <v>48</v>
      </c>
      <c r="E24" s="29" t="s">
        <v>49</v>
      </c>
      <c r="F24" s="29" t="s">
        <v>50</v>
      </c>
      <c r="G24" s="46"/>
    </row>
    <row r="25" spans="2:7" x14ac:dyDescent="0.25">
      <c r="B25" s="89" t="s">
        <v>46</v>
      </c>
      <c r="C25" s="13" t="s">
        <v>47</v>
      </c>
      <c r="D25" s="13" t="s">
        <v>48</v>
      </c>
      <c r="E25" s="29" t="s">
        <v>49</v>
      </c>
      <c r="F25" s="29" t="s">
        <v>51</v>
      </c>
      <c r="G25" s="46"/>
    </row>
    <row r="26" spans="2:7" x14ac:dyDescent="0.25">
      <c r="B26" s="89" t="s">
        <v>52</v>
      </c>
      <c r="C26" s="13" t="s">
        <v>53</v>
      </c>
      <c r="D26" s="13" t="s">
        <v>47</v>
      </c>
      <c r="E26" s="13" t="s">
        <v>54</v>
      </c>
      <c r="F26" s="29"/>
      <c r="G26" s="46"/>
    </row>
    <row r="27" spans="2:7" x14ac:dyDescent="0.25">
      <c r="B27" s="89" t="s">
        <v>52</v>
      </c>
      <c r="C27" s="13" t="s">
        <v>53</v>
      </c>
      <c r="D27" s="13" t="s">
        <v>55</v>
      </c>
      <c r="E27" s="13" t="s">
        <v>54</v>
      </c>
      <c r="F27" s="29"/>
      <c r="G27" s="46"/>
    </row>
    <row r="28" spans="2:7" x14ac:dyDescent="0.25">
      <c r="B28" s="89" t="s">
        <v>52</v>
      </c>
      <c r="C28" s="13" t="s">
        <v>53</v>
      </c>
      <c r="D28" s="13" t="s">
        <v>56</v>
      </c>
      <c r="E28" s="13" t="s">
        <v>54</v>
      </c>
      <c r="F28" s="29"/>
      <c r="G28" s="46"/>
    </row>
    <row r="29" spans="2:7" x14ac:dyDescent="0.25">
      <c r="B29" s="89" t="s">
        <v>57</v>
      </c>
      <c r="C29" s="13" t="s">
        <v>58</v>
      </c>
      <c r="D29" s="13" t="s">
        <v>47</v>
      </c>
      <c r="E29" s="13" t="s">
        <v>59</v>
      </c>
      <c r="F29" s="29"/>
      <c r="G29" s="46"/>
    </row>
    <row r="30" spans="2:7" x14ac:dyDescent="0.25">
      <c r="B30" s="89" t="s">
        <v>57</v>
      </c>
      <c r="C30" s="13" t="s">
        <v>58</v>
      </c>
      <c r="D30" s="13" t="s">
        <v>47</v>
      </c>
      <c r="E30" s="13" t="s">
        <v>60</v>
      </c>
      <c r="F30" s="29"/>
      <c r="G30" s="46"/>
    </row>
    <row r="31" spans="2:7" x14ac:dyDescent="0.25">
      <c r="B31" s="89" t="s">
        <v>57</v>
      </c>
      <c r="C31" s="13" t="s">
        <v>58</v>
      </c>
      <c r="D31" s="13" t="s">
        <v>55</v>
      </c>
      <c r="E31" s="13" t="s">
        <v>59</v>
      </c>
      <c r="F31" s="29"/>
      <c r="G31" s="46"/>
    </row>
    <row r="32" spans="2:7" x14ac:dyDescent="0.25">
      <c r="B32" s="89" t="s">
        <v>57</v>
      </c>
      <c r="C32" s="13" t="s">
        <v>58</v>
      </c>
      <c r="D32" s="13" t="s">
        <v>55</v>
      </c>
      <c r="E32" s="13" t="s">
        <v>60</v>
      </c>
      <c r="F32" s="29"/>
      <c r="G32" s="46"/>
    </row>
    <row r="33" spans="2:7" x14ac:dyDescent="0.25">
      <c r="B33" s="89" t="s">
        <v>57</v>
      </c>
      <c r="C33" s="13" t="s">
        <v>58</v>
      </c>
      <c r="D33" s="13" t="s">
        <v>56</v>
      </c>
      <c r="E33" s="13" t="s">
        <v>59</v>
      </c>
      <c r="F33" s="29"/>
      <c r="G33" s="46"/>
    </row>
    <row r="34" spans="2:7" x14ac:dyDescent="0.25">
      <c r="B34" s="89" t="s">
        <v>57</v>
      </c>
      <c r="C34" s="13" t="s">
        <v>58</v>
      </c>
      <c r="D34" s="13" t="s">
        <v>56</v>
      </c>
      <c r="E34" s="13" t="s">
        <v>60</v>
      </c>
      <c r="F34" s="29"/>
      <c r="G34" s="46"/>
    </row>
    <row r="35" spans="2:7" x14ac:dyDescent="0.25">
      <c r="B35" s="89" t="s">
        <v>61</v>
      </c>
      <c r="C35" s="13" t="s">
        <v>62</v>
      </c>
      <c r="D35" s="13" t="s">
        <v>63</v>
      </c>
      <c r="E35" s="13" t="s">
        <v>64</v>
      </c>
      <c r="F35" s="29" t="s">
        <v>44</v>
      </c>
      <c r="G35" s="46"/>
    </row>
    <row r="36" spans="2:7" x14ac:dyDescent="0.25">
      <c r="B36" s="89" t="s">
        <v>61</v>
      </c>
      <c r="C36" s="13" t="s">
        <v>65</v>
      </c>
      <c r="D36" s="13" t="s">
        <v>66</v>
      </c>
      <c r="E36" s="13" t="s">
        <v>67</v>
      </c>
      <c r="F36" s="29" t="s">
        <v>44</v>
      </c>
      <c r="G36" s="46"/>
    </row>
    <row r="37" spans="2:7" x14ac:dyDescent="0.25">
      <c r="B37" s="89" t="s">
        <v>61</v>
      </c>
      <c r="C37" s="13" t="s">
        <v>62</v>
      </c>
      <c r="D37" s="13" t="s">
        <v>66</v>
      </c>
      <c r="E37" s="13" t="s">
        <v>64</v>
      </c>
      <c r="F37" s="29" t="s">
        <v>50</v>
      </c>
      <c r="G37" s="46"/>
    </row>
    <row r="38" spans="2:7" x14ac:dyDescent="0.25">
      <c r="B38" s="89" t="s">
        <v>61</v>
      </c>
      <c r="C38" s="13" t="s">
        <v>68</v>
      </c>
      <c r="D38" s="13" t="s">
        <v>63</v>
      </c>
      <c r="E38" s="13" t="s">
        <v>67</v>
      </c>
      <c r="F38" s="29" t="s">
        <v>50</v>
      </c>
      <c r="G38" s="46"/>
    </row>
    <row r="39" spans="2:7" x14ac:dyDescent="0.25">
      <c r="B39" s="89" t="s">
        <v>61</v>
      </c>
      <c r="C39" s="13" t="s">
        <v>62</v>
      </c>
      <c r="D39" s="13" t="s">
        <v>66</v>
      </c>
      <c r="E39" s="13" t="s">
        <v>64</v>
      </c>
      <c r="F39" s="29" t="s">
        <v>51</v>
      </c>
      <c r="G39" s="46"/>
    </row>
    <row r="40" spans="2:7" x14ac:dyDescent="0.25">
      <c r="B40" s="89" t="s">
        <v>61</v>
      </c>
      <c r="C40" s="13" t="s">
        <v>68</v>
      </c>
      <c r="D40" s="13" t="s">
        <v>63</v>
      </c>
      <c r="E40" s="13" t="s">
        <v>67</v>
      </c>
      <c r="F40" s="29" t="s">
        <v>51</v>
      </c>
      <c r="G40" s="46"/>
    </row>
    <row r="41" spans="2:7" hidden="1" x14ac:dyDescent="0.25">
      <c r="B41" s="48" t="s">
        <v>30</v>
      </c>
      <c r="C41" s="25" t="s">
        <v>30</v>
      </c>
      <c r="D41" s="26" t="s">
        <v>30</v>
      </c>
      <c r="E41" s="26" t="s">
        <v>30</v>
      </c>
      <c r="F41" s="90" t="s">
        <v>30</v>
      </c>
      <c r="G41" s="46"/>
    </row>
    <row r="42" spans="2:7" hidden="1" x14ac:dyDescent="0.25">
      <c r="B42" s="49"/>
      <c r="C42" s="37" t="s">
        <v>30</v>
      </c>
      <c r="D42" s="38"/>
      <c r="E42" s="37"/>
      <c r="F42" s="91"/>
      <c r="G42" s="46"/>
    </row>
    <row r="43" spans="2:7" ht="15.75" thickBot="1" x14ac:dyDescent="0.3">
      <c r="B43" s="92" t="s">
        <v>30</v>
      </c>
      <c r="C43" s="93"/>
      <c r="D43" s="17"/>
      <c r="E43" s="17"/>
      <c r="F43" s="30"/>
      <c r="G43" s="47"/>
    </row>
    <row r="44" spans="2:7" ht="15.75" thickBot="1" x14ac:dyDescent="0.3">
      <c r="C44" s="12"/>
      <c r="D44" s="12"/>
      <c r="E44" s="11"/>
      <c r="F44" s="4"/>
      <c r="G44" s="8"/>
    </row>
    <row r="45" spans="2:7" ht="30.75" customHeight="1" x14ac:dyDescent="0.25">
      <c r="B45" s="79" t="s">
        <v>69</v>
      </c>
      <c r="C45" s="80"/>
      <c r="D45" s="80"/>
      <c r="E45" s="80"/>
      <c r="F45" s="81"/>
      <c r="G45" s="82" t="s">
        <v>1</v>
      </c>
    </row>
    <row r="46" spans="2:7" ht="15.75" thickBot="1" x14ac:dyDescent="0.3">
      <c r="B46" s="53" t="s">
        <v>2</v>
      </c>
      <c r="C46" s="44"/>
      <c r="D46" s="43" t="s">
        <v>3</v>
      </c>
      <c r="E46" s="44"/>
      <c r="F46" s="83"/>
      <c r="G46" s="84"/>
    </row>
    <row r="47" spans="2:7" x14ac:dyDescent="0.25">
      <c r="B47" s="14" t="s">
        <v>4</v>
      </c>
      <c r="C47" s="13"/>
      <c r="D47" s="42" t="s">
        <v>5</v>
      </c>
      <c r="E47" s="42"/>
      <c r="F47" s="42"/>
      <c r="G47" s="85">
        <v>2</v>
      </c>
    </row>
    <row r="48" spans="2:7" x14ac:dyDescent="0.25">
      <c r="B48" s="14" t="s">
        <v>6</v>
      </c>
      <c r="C48" s="13"/>
      <c r="D48" s="42" t="s">
        <v>7</v>
      </c>
      <c r="E48" s="42"/>
      <c r="F48" s="42"/>
      <c r="G48" s="86"/>
    </row>
    <row r="49" spans="2:7" x14ac:dyDescent="0.25">
      <c r="B49" s="71" t="s">
        <v>8</v>
      </c>
      <c r="C49" s="13" t="s">
        <v>9</v>
      </c>
      <c r="D49" s="42" t="s">
        <v>10</v>
      </c>
      <c r="E49" s="42"/>
      <c r="F49" s="42"/>
      <c r="G49" s="86"/>
    </row>
    <row r="50" spans="2:7" x14ac:dyDescent="0.25">
      <c r="B50" s="71"/>
      <c r="C50" s="13" t="s">
        <v>11</v>
      </c>
      <c r="D50" s="42" t="s">
        <v>12</v>
      </c>
      <c r="E50" s="42"/>
      <c r="F50" s="42"/>
      <c r="G50" s="86"/>
    </row>
    <row r="51" spans="2:7" x14ac:dyDescent="0.25">
      <c r="B51" s="71"/>
      <c r="C51" s="13" t="s">
        <v>13</v>
      </c>
      <c r="D51" s="42" t="s">
        <v>42</v>
      </c>
      <c r="E51" s="42"/>
      <c r="F51" s="42"/>
      <c r="G51" s="86"/>
    </row>
    <row r="52" spans="2:7" x14ac:dyDescent="0.25">
      <c r="B52" s="71"/>
      <c r="C52" s="13" t="s">
        <v>14</v>
      </c>
      <c r="D52" s="41">
        <f>IF(D51="16x16",20,IF(D51="20x20",16,IF(D51="25x25",13,"SELECT MODULE SIZE")))</f>
        <v>16</v>
      </c>
      <c r="E52" s="41"/>
      <c r="F52" s="41"/>
      <c r="G52" s="86"/>
    </row>
    <row r="53" spans="2:7" x14ac:dyDescent="0.25">
      <c r="B53" s="63" t="s">
        <v>15</v>
      </c>
      <c r="C53" s="42"/>
      <c r="D53" s="41">
        <v>260</v>
      </c>
      <c r="E53" s="41"/>
      <c r="F53" s="41"/>
      <c r="G53" s="86"/>
    </row>
    <row r="54" spans="2:7" x14ac:dyDescent="0.25">
      <c r="B54" s="63" t="s">
        <v>16</v>
      </c>
      <c r="C54" s="42"/>
      <c r="D54" s="41">
        <v>360</v>
      </c>
      <c r="E54" s="41"/>
      <c r="F54" s="41"/>
      <c r="G54" s="86"/>
    </row>
    <row r="55" spans="2:7" x14ac:dyDescent="0.25">
      <c r="B55" s="63" t="s">
        <v>17</v>
      </c>
      <c r="C55" s="42"/>
      <c r="D55" s="42" t="s">
        <v>18</v>
      </c>
      <c r="E55" s="42"/>
      <c r="F55" s="42"/>
      <c r="G55" s="86"/>
    </row>
    <row r="56" spans="2:7" x14ac:dyDescent="0.25">
      <c r="B56" s="14" t="s">
        <v>19</v>
      </c>
      <c r="C56" s="13" t="s">
        <v>43</v>
      </c>
      <c r="D56" s="41">
        <v>3</v>
      </c>
      <c r="E56" s="41"/>
      <c r="F56" s="41"/>
      <c r="G56" s="86"/>
    </row>
    <row r="57" spans="2:7" ht="15.75" thickBot="1" x14ac:dyDescent="0.3">
      <c r="B57" s="69" t="s">
        <v>20</v>
      </c>
      <c r="C57" s="70"/>
      <c r="D57" s="78" t="s">
        <v>21</v>
      </c>
      <c r="E57" s="78"/>
      <c r="F57" s="78"/>
      <c r="G57" s="87"/>
    </row>
    <row r="58" spans="2:7" ht="15.75" thickBot="1" x14ac:dyDescent="0.3"/>
    <row r="59" spans="2:7" ht="15.75" thickBot="1" x14ac:dyDescent="0.3">
      <c r="B59" s="54" t="s">
        <v>22</v>
      </c>
      <c r="C59" s="55"/>
      <c r="D59" s="55"/>
      <c r="E59" s="55"/>
      <c r="F59" s="50"/>
      <c r="G59" s="56">
        <v>2</v>
      </c>
    </row>
    <row r="60" spans="2:7" x14ac:dyDescent="0.25">
      <c r="B60" s="72" t="s">
        <v>2</v>
      </c>
      <c r="C60" s="73"/>
      <c r="D60" s="31" t="s">
        <v>3</v>
      </c>
      <c r="E60" s="31" t="s">
        <v>23</v>
      </c>
      <c r="F60" s="32" t="s">
        <v>24</v>
      </c>
      <c r="G60" s="57"/>
    </row>
    <row r="61" spans="2:7" ht="15.75" thickBot="1" x14ac:dyDescent="0.3">
      <c r="B61" s="5"/>
      <c r="C61" s="18"/>
      <c r="D61" s="88"/>
      <c r="E61" s="17"/>
      <c r="F61" s="30"/>
      <c r="G61" s="58"/>
    </row>
    <row r="62" spans="2:7" ht="15.75" thickBot="1" x14ac:dyDescent="0.3">
      <c r="B62" s="21"/>
      <c r="C62" s="22"/>
      <c r="D62" s="22"/>
      <c r="E62" s="22"/>
      <c r="F62" s="23"/>
      <c r="G62" s="24"/>
    </row>
    <row r="63" spans="2:7" x14ac:dyDescent="0.25">
      <c r="B63" s="59" t="s">
        <v>29</v>
      </c>
      <c r="C63" s="60"/>
      <c r="D63" s="60"/>
      <c r="E63" s="60"/>
      <c r="F63" s="94"/>
      <c r="G63" s="45">
        <v>2</v>
      </c>
    </row>
    <row r="64" spans="2:7" ht="15" hidden="1" customHeight="1" x14ac:dyDescent="0.25">
      <c r="B64" s="76" t="s">
        <v>30</v>
      </c>
      <c r="C64" s="77"/>
      <c r="D64" s="27" t="str">
        <f>IF(B64="DOOR SWITCH 2 (TC)",1,"N/A")</f>
        <v>N/A</v>
      </c>
      <c r="E64" s="27" t="str">
        <f>IF(B64="DOOR SWITCH 2 (TC)",1,"N/A")</f>
        <v>N/A</v>
      </c>
      <c r="F64" s="95" t="str">
        <f>IF(B64="DOOR SWITCH 2 (TC)","VIP 1","N/A")</f>
        <v>N/A</v>
      </c>
      <c r="G64" s="46"/>
    </row>
    <row r="65" spans="2:7" ht="15" hidden="1" customHeight="1" x14ac:dyDescent="0.25">
      <c r="B65" s="48" t="s">
        <v>30</v>
      </c>
      <c r="C65" s="25" t="s">
        <v>30</v>
      </c>
      <c r="D65" s="26" t="s">
        <v>30</v>
      </c>
      <c r="E65" s="26" t="s">
        <v>30</v>
      </c>
      <c r="F65" s="90" t="s">
        <v>30</v>
      </c>
      <c r="G65" s="46"/>
    </row>
    <row r="66" spans="2:7" ht="15.75" hidden="1" customHeight="1" x14ac:dyDescent="0.3">
      <c r="B66" s="96"/>
      <c r="C66" s="97" t="s">
        <v>30</v>
      </c>
      <c r="D66" s="98" t="s">
        <v>30</v>
      </c>
      <c r="E66" s="97" t="s">
        <v>30</v>
      </c>
      <c r="F66" s="99"/>
      <c r="G66" s="46"/>
    </row>
    <row r="67" spans="2:7" x14ac:dyDescent="0.25">
      <c r="B67" s="16" t="s">
        <v>70</v>
      </c>
      <c r="C67" s="13" t="s">
        <v>26</v>
      </c>
      <c r="D67" s="13" t="s">
        <v>27</v>
      </c>
      <c r="E67" s="29" t="s">
        <v>44</v>
      </c>
      <c r="F67" s="29" t="s">
        <v>71</v>
      </c>
      <c r="G67" s="46"/>
    </row>
    <row r="68" spans="2:7" x14ac:dyDescent="0.25">
      <c r="B68" s="33" t="s">
        <v>72</v>
      </c>
      <c r="C68" s="13" t="s">
        <v>45</v>
      </c>
      <c r="D68" s="13" t="s">
        <v>27</v>
      </c>
      <c r="E68" s="29" t="s">
        <v>44</v>
      </c>
      <c r="F68" s="29"/>
      <c r="G68" s="46"/>
    </row>
    <row r="69" spans="2:7" x14ac:dyDescent="0.25">
      <c r="B69" s="89" t="s">
        <v>46</v>
      </c>
      <c r="C69" s="13" t="s">
        <v>47</v>
      </c>
      <c r="D69" s="13" t="s">
        <v>73</v>
      </c>
      <c r="E69" s="29" t="s">
        <v>49</v>
      </c>
      <c r="F69" s="29" t="s">
        <v>44</v>
      </c>
      <c r="G69" s="46"/>
    </row>
    <row r="70" spans="2:7" x14ac:dyDescent="0.25">
      <c r="B70" s="89" t="s">
        <v>46</v>
      </c>
      <c r="C70" s="13" t="s">
        <v>47</v>
      </c>
      <c r="D70" s="13" t="s">
        <v>73</v>
      </c>
      <c r="E70" s="29" t="s">
        <v>49</v>
      </c>
      <c r="F70" s="29" t="s">
        <v>50</v>
      </c>
      <c r="G70" s="46"/>
    </row>
    <row r="71" spans="2:7" x14ac:dyDescent="0.25">
      <c r="B71" s="89" t="s">
        <v>46</v>
      </c>
      <c r="C71" s="13" t="s">
        <v>47</v>
      </c>
      <c r="D71" s="13" t="s">
        <v>73</v>
      </c>
      <c r="E71" s="29" t="s">
        <v>49</v>
      </c>
      <c r="F71" s="29" t="s">
        <v>51</v>
      </c>
      <c r="G71" s="46"/>
    </row>
    <row r="72" spans="2:7" x14ac:dyDescent="0.25">
      <c r="B72" s="89" t="s">
        <v>52</v>
      </c>
      <c r="C72" s="13" t="s">
        <v>53</v>
      </c>
      <c r="D72" s="13" t="s">
        <v>47</v>
      </c>
      <c r="E72" s="13" t="s">
        <v>54</v>
      </c>
      <c r="F72" s="29"/>
      <c r="G72" s="46"/>
    </row>
    <row r="73" spans="2:7" x14ac:dyDescent="0.25">
      <c r="B73" s="89" t="s">
        <v>52</v>
      </c>
      <c r="C73" s="13" t="s">
        <v>53</v>
      </c>
      <c r="D73" s="13" t="s">
        <v>55</v>
      </c>
      <c r="E73" s="13" t="s">
        <v>54</v>
      </c>
      <c r="F73" s="29"/>
      <c r="G73" s="46"/>
    </row>
    <row r="74" spans="2:7" x14ac:dyDescent="0.25">
      <c r="B74" s="89" t="s">
        <v>52</v>
      </c>
      <c r="C74" s="13" t="s">
        <v>53</v>
      </c>
      <c r="D74" s="13" t="s">
        <v>56</v>
      </c>
      <c r="E74" s="13" t="s">
        <v>54</v>
      </c>
      <c r="F74" s="29"/>
      <c r="G74" s="46"/>
    </row>
    <row r="75" spans="2:7" x14ac:dyDescent="0.25">
      <c r="B75" s="89" t="s">
        <v>57</v>
      </c>
      <c r="C75" s="13" t="s">
        <v>58</v>
      </c>
      <c r="D75" s="13" t="s">
        <v>47</v>
      </c>
      <c r="E75" s="13" t="s">
        <v>59</v>
      </c>
      <c r="F75" s="29"/>
      <c r="G75" s="46"/>
    </row>
    <row r="76" spans="2:7" x14ac:dyDescent="0.25">
      <c r="B76" s="89" t="s">
        <v>57</v>
      </c>
      <c r="C76" s="13" t="s">
        <v>58</v>
      </c>
      <c r="D76" s="13" t="s">
        <v>47</v>
      </c>
      <c r="E76" s="13" t="s">
        <v>60</v>
      </c>
      <c r="F76" s="29"/>
      <c r="G76" s="46"/>
    </row>
    <row r="77" spans="2:7" x14ac:dyDescent="0.25">
      <c r="B77" s="89" t="s">
        <v>57</v>
      </c>
      <c r="C77" s="13" t="s">
        <v>58</v>
      </c>
      <c r="D77" s="13" t="s">
        <v>55</v>
      </c>
      <c r="E77" s="13" t="s">
        <v>59</v>
      </c>
      <c r="F77" s="29"/>
      <c r="G77" s="46"/>
    </row>
    <row r="78" spans="2:7" x14ac:dyDescent="0.25">
      <c r="B78" s="89" t="s">
        <v>57</v>
      </c>
      <c r="C78" s="13" t="s">
        <v>58</v>
      </c>
      <c r="D78" s="13" t="s">
        <v>55</v>
      </c>
      <c r="E78" s="13" t="s">
        <v>60</v>
      </c>
      <c r="F78" s="29"/>
      <c r="G78" s="46"/>
    </row>
    <row r="79" spans="2:7" x14ac:dyDescent="0.25">
      <c r="B79" s="89" t="s">
        <v>57</v>
      </c>
      <c r="C79" s="13" t="s">
        <v>58</v>
      </c>
      <c r="D79" s="13" t="s">
        <v>56</v>
      </c>
      <c r="E79" s="13" t="s">
        <v>59</v>
      </c>
      <c r="F79" s="29"/>
      <c r="G79" s="46"/>
    </row>
    <row r="80" spans="2:7" x14ac:dyDescent="0.25">
      <c r="B80" s="89" t="s">
        <v>57</v>
      </c>
      <c r="C80" s="13" t="s">
        <v>58</v>
      </c>
      <c r="D80" s="13" t="s">
        <v>56</v>
      </c>
      <c r="E80" s="13" t="s">
        <v>60</v>
      </c>
      <c r="F80" s="29"/>
      <c r="G80" s="46"/>
    </row>
    <row r="81" spans="2:7" x14ac:dyDescent="0.25">
      <c r="B81" s="89" t="s">
        <v>61</v>
      </c>
      <c r="C81" s="13" t="s">
        <v>62</v>
      </c>
      <c r="D81" s="13" t="s">
        <v>63</v>
      </c>
      <c r="E81" s="13" t="s">
        <v>64</v>
      </c>
      <c r="F81" s="29" t="s">
        <v>44</v>
      </c>
      <c r="G81" s="46"/>
    </row>
    <row r="82" spans="2:7" x14ac:dyDescent="0.25">
      <c r="B82" s="89" t="s">
        <v>61</v>
      </c>
      <c r="C82" s="13" t="s">
        <v>62</v>
      </c>
      <c r="D82" s="13" t="s">
        <v>66</v>
      </c>
      <c r="E82" s="13" t="s">
        <v>67</v>
      </c>
      <c r="F82" s="29" t="s">
        <v>44</v>
      </c>
      <c r="G82" s="46"/>
    </row>
    <row r="83" spans="2:7" x14ac:dyDescent="0.25">
      <c r="B83" s="89" t="s">
        <v>61</v>
      </c>
      <c r="C83" s="13" t="s">
        <v>62</v>
      </c>
      <c r="D83" s="13" t="s">
        <v>63</v>
      </c>
      <c r="E83" s="13" t="s">
        <v>74</v>
      </c>
      <c r="F83" s="29" t="s">
        <v>44</v>
      </c>
      <c r="G83" s="46"/>
    </row>
    <row r="84" spans="2:7" x14ac:dyDescent="0.25">
      <c r="B84" s="89" t="s">
        <v>61</v>
      </c>
      <c r="C84" s="13" t="s">
        <v>62</v>
      </c>
      <c r="D84" s="13" t="s">
        <v>66</v>
      </c>
      <c r="E84" s="13" t="s">
        <v>64</v>
      </c>
      <c r="F84" s="29" t="s">
        <v>50</v>
      </c>
      <c r="G84" s="46"/>
    </row>
    <row r="85" spans="2:7" x14ac:dyDescent="0.25">
      <c r="B85" s="89" t="s">
        <v>61</v>
      </c>
      <c r="C85" s="13" t="s">
        <v>62</v>
      </c>
      <c r="D85" s="13" t="s">
        <v>63</v>
      </c>
      <c r="E85" s="13" t="s">
        <v>67</v>
      </c>
      <c r="F85" s="29" t="s">
        <v>50</v>
      </c>
      <c r="G85" s="46"/>
    </row>
    <row r="86" spans="2:7" x14ac:dyDescent="0.25">
      <c r="B86" s="89" t="s">
        <v>61</v>
      </c>
      <c r="C86" s="13" t="s">
        <v>62</v>
      </c>
      <c r="D86" s="13" t="s">
        <v>66</v>
      </c>
      <c r="E86" s="13" t="s">
        <v>64</v>
      </c>
      <c r="F86" s="29" t="s">
        <v>51</v>
      </c>
      <c r="G86" s="46"/>
    </row>
    <row r="87" spans="2:7" x14ac:dyDescent="0.25">
      <c r="B87" s="89" t="s">
        <v>61</v>
      </c>
      <c r="C87" s="13" t="s">
        <v>62</v>
      </c>
      <c r="D87" s="13" t="s">
        <v>63</v>
      </c>
      <c r="E87" s="13" t="s">
        <v>67</v>
      </c>
      <c r="F87" s="29" t="s">
        <v>51</v>
      </c>
      <c r="G87" s="46"/>
    </row>
    <row r="88" spans="2:7" ht="15" hidden="1" customHeight="1" x14ac:dyDescent="0.25">
      <c r="B88" s="48" t="s">
        <v>30</v>
      </c>
      <c r="C88" s="25" t="s">
        <v>30</v>
      </c>
      <c r="D88" s="26" t="s">
        <v>30</v>
      </c>
      <c r="E88" s="26" t="s">
        <v>30</v>
      </c>
      <c r="F88" s="90" t="s">
        <v>30</v>
      </c>
      <c r="G88" s="46"/>
    </row>
    <row r="89" spans="2:7" ht="15" hidden="1" customHeight="1" x14ac:dyDescent="0.25">
      <c r="B89" s="49"/>
      <c r="C89" s="37" t="s">
        <v>30</v>
      </c>
      <c r="D89" s="38"/>
      <c r="E89" s="37"/>
      <c r="F89" s="91"/>
      <c r="G89" s="46"/>
    </row>
    <row r="90" spans="2:7" ht="15.75" thickBot="1" x14ac:dyDescent="0.3">
      <c r="B90" s="92" t="s">
        <v>30</v>
      </c>
      <c r="C90" s="93"/>
      <c r="D90" s="17"/>
      <c r="E90" s="17"/>
      <c r="F90" s="30"/>
      <c r="G90" s="47"/>
    </row>
    <row r="91" spans="2:7" ht="15.75" thickBot="1" x14ac:dyDescent="0.3">
      <c r="C91" s="12"/>
      <c r="D91" s="12"/>
      <c r="E91" s="11"/>
      <c r="F91" s="4"/>
      <c r="G91" s="8"/>
    </row>
    <row r="92" spans="2:7" ht="15.75" thickBot="1" x14ac:dyDescent="0.3">
      <c r="B92" s="65" t="s">
        <v>31</v>
      </c>
      <c r="C92" s="61"/>
      <c r="D92" s="61"/>
      <c r="E92" s="61"/>
      <c r="F92" s="62"/>
      <c r="G92" s="50"/>
    </row>
    <row r="93" spans="2:7" x14ac:dyDescent="0.25">
      <c r="B93" s="74" t="s">
        <v>32</v>
      </c>
      <c r="C93" s="75"/>
      <c r="D93" s="75"/>
      <c r="E93" s="39" t="s">
        <v>76</v>
      </c>
      <c r="F93" s="40" t="s">
        <v>38</v>
      </c>
      <c r="G93" s="51"/>
    </row>
    <row r="94" spans="2:7" x14ac:dyDescent="0.25">
      <c r="B94" s="66" t="s">
        <v>34</v>
      </c>
      <c r="C94" s="67"/>
      <c r="D94" s="68"/>
      <c r="E94" s="35" t="s">
        <v>75</v>
      </c>
      <c r="F94" s="28" t="str">
        <f>IF(E94="N/A", "AUTO", "GUIDE - DD3513398")</f>
        <v>GUIDE - DD3513398</v>
      </c>
      <c r="G94" s="51"/>
    </row>
    <row r="95" spans="2:7" ht="15.75" thickBot="1" x14ac:dyDescent="0.3">
      <c r="B95" s="69" t="s">
        <v>35</v>
      </c>
      <c r="C95" s="70"/>
      <c r="D95" s="70"/>
      <c r="E95" s="36" t="s">
        <v>33</v>
      </c>
      <c r="F95" s="30" t="str">
        <f>IF(E95="N/A", " ", "GUIDE - DD3350029")</f>
        <v xml:space="preserve"> </v>
      </c>
      <c r="G95" s="52"/>
    </row>
    <row r="96" spans="2:7" x14ac:dyDescent="0.25">
      <c r="C96" s="12"/>
      <c r="D96" s="12"/>
      <c r="E96" s="11"/>
      <c r="F96" s="4"/>
      <c r="G96" s="8"/>
    </row>
    <row r="97" spans="2:7" ht="15.75" thickBot="1" x14ac:dyDescent="0.3"/>
    <row r="98" spans="2:7" x14ac:dyDescent="0.25">
      <c r="B98" s="9" t="s">
        <v>36</v>
      </c>
      <c r="C98" s="10"/>
      <c r="D98" s="10"/>
      <c r="E98" s="10"/>
      <c r="F98" s="10"/>
      <c r="G98" s="1"/>
    </row>
    <row r="99" spans="2:7" x14ac:dyDescent="0.25">
      <c r="B99" s="3"/>
      <c r="G99" s="2"/>
    </row>
    <row r="100" spans="2:7" x14ac:dyDescent="0.25">
      <c r="B100" s="3"/>
      <c r="G100" s="2"/>
    </row>
    <row r="101" spans="2:7" x14ac:dyDescent="0.25">
      <c r="B101" s="3"/>
      <c r="G101" s="2"/>
    </row>
    <row r="102" spans="2:7" x14ac:dyDescent="0.25">
      <c r="B102" s="3"/>
      <c r="G102" s="2"/>
    </row>
    <row r="103" spans="2:7" x14ac:dyDescent="0.25">
      <c r="B103" s="3"/>
      <c r="G103" s="2"/>
    </row>
    <row r="104" spans="2:7" x14ac:dyDescent="0.25">
      <c r="B104" s="3"/>
      <c r="G104" s="2"/>
    </row>
    <row r="105" spans="2:7" x14ac:dyDescent="0.25">
      <c r="B105" s="3"/>
      <c r="G105" s="2"/>
    </row>
    <row r="106" spans="2:7" x14ac:dyDescent="0.25">
      <c r="B106" s="3"/>
      <c r="G106" s="2"/>
    </row>
    <row r="107" spans="2:7" x14ac:dyDescent="0.25">
      <c r="B107" s="3"/>
      <c r="G107" s="2"/>
    </row>
    <row r="108" spans="2:7" x14ac:dyDescent="0.25">
      <c r="B108" s="3"/>
      <c r="G108" s="2"/>
    </row>
    <row r="109" spans="2:7" x14ac:dyDescent="0.25">
      <c r="B109" s="3"/>
      <c r="G109" s="2"/>
    </row>
    <row r="110" spans="2:7" x14ac:dyDescent="0.25">
      <c r="B110" s="3"/>
      <c r="G110" s="2"/>
    </row>
    <row r="111" spans="2:7" x14ac:dyDescent="0.25">
      <c r="B111" s="3"/>
      <c r="G111" s="2"/>
    </row>
    <row r="112" spans="2:7" ht="15.75" thickBot="1" x14ac:dyDescent="0.3">
      <c r="B112" s="5"/>
      <c r="C112" s="6"/>
      <c r="D112" s="6"/>
      <c r="E112" s="6"/>
      <c r="F112" s="6"/>
      <c r="G112" s="7"/>
    </row>
    <row r="114" spans="2:2" x14ac:dyDescent="0.25">
      <c r="B114" t="s">
        <v>37</v>
      </c>
    </row>
  </sheetData>
  <dataConsolidate/>
  <mergeCells count="64">
    <mergeCell ref="B59:F59"/>
    <mergeCell ref="G59:G61"/>
    <mergeCell ref="B60:C60"/>
    <mergeCell ref="B63:F63"/>
    <mergeCell ref="G63:G90"/>
    <mergeCell ref="B64:C64"/>
    <mergeCell ref="B65:B66"/>
    <mergeCell ref="B88:B89"/>
    <mergeCell ref="B90:C90"/>
    <mergeCell ref="B55:C55"/>
    <mergeCell ref="D55:F55"/>
    <mergeCell ref="D56:F56"/>
    <mergeCell ref="B57:C57"/>
    <mergeCell ref="D57:F57"/>
    <mergeCell ref="B45:F45"/>
    <mergeCell ref="G45:G46"/>
    <mergeCell ref="B46:C46"/>
    <mergeCell ref="D46:F46"/>
    <mergeCell ref="D47:F47"/>
    <mergeCell ref="G47:G57"/>
    <mergeCell ref="D48:F48"/>
    <mergeCell ref="B49:B52"/>
    <mergeCell ref="D49:F49"/>
    <mergeCell ref="D50:F50"/>
    <mergeCell ref="D51:F51"/>
    <mergeCell ref="D52:F52"/>
    <mergeCell ref="B53:C53"/>
    <mergeCell ref="D53:F53"/>
    <mergeCell ref="B54:C54"/>
    <mergeCell ref="D54:F54"/>
    <mergeCell ref="C1:F1"/>
    <mergeCell ref="G16:G18"/>
    <mergeCell ref="B20:F20"/>
    <mergeCell ref="G20:G43"/>
    <mergeCell ref="B43:C43"/>
    <mergeCell ref="B92:F92"/>
    <mergeCell ref="B94:D94"/>
    <mergeCell ref="B95:D95"/>
    <mergeCell ref="B6:B9"/>
    <mergeCell ref="B93:D93"/>
    <mergeCell ref="D4:F4"/>
    <mergeCell ref="D5:F5"/>
    <mergeCell ref="D6:F6"/>
    <mergeCell ref="D7:F7"/>
    <mergeCell ref="D8:F8"/>
    <mergeCell ref="B14:C14"/>
    <mergeCell ref="D14:F14"/>
    <mergeCell ref="G4:G14"/>
    <mergeCell ref="B41:B42"/>
    <mergeCell ref="G92:G95"/>
    <mergeCell ref="B3:C3"/>
    <mergeCell ref="G2:G3"/>
    <mergeCell ref="B16:F16"/>
    <mergeCell ref="B17:C17"/>
    <mergeCell ref="B2:F2"/>
    <mergeCell ref="B10:C10"/>
    <mergeCell ref="B11:C11"/>
    <mergeCell ref="B12:C12"/>
    <mergeCell ref="D11:F11"/>
    <mergeCell ref="D12:F12"/>
    <mergeCell ref="D13:F13"/>
    <mergeCell ref="D3:F3"/>
    <mergeCell ref="D9:F9"/>
    <mergeCell ref="D10:F10"/>
  </mergeCells>
  <dataValidations count="19">
    <dataValidation type="list" allowBlank="1" showInputMessage="1" showErrorMessage="1" sqref="B41:B42 B65:B66 B88:B89" xr:uid="{7F376127-4FA2-4951-9B15-2DBFD600296C}">
      <formula1>"',UPS"</formula1>
    </dataValidation>
    <dataValidation type="list" allowBlank="1" showInputMessage="1" sqref="D42 D66 D89" xr:uid="{9AA30E63-10C1-4657-B17B-A8B1876FFCE0}">
      <formula1>"',Percent - 50%, Watts - 1800, Watts - 1100, Watts - 650"</formula1>
    </dataValidation>
    <dataValidation type="list" allowBlank="1" showInputMessage="1" sqref="D41 D65 D88" xr:uid="{B82DC248-DFBB-49E8-A283-9D40C39B1673}">
      <formula1>"', 'By Brightness %, By Power"</formula1>
    </dataValidation>
    <dataValidation type="list" errorStyle="warning" allowBlank="1" showInputMessage="1" showErrorMessage="1" sqref="C41 C65 C88" xr:uid="{960E4D72-4D2B-4972-92DE-31CC4E7A656D}">
      <formula1>"',ALPHA FXM SERIES,TRIPPLITE,Generic UPS"</formula1>
    </dataValidation>
    <dataValidation type="list" allowBlank="1" showInputMessage="1" sqref="C42 C66 C89" xr:uid="{2810AD95-39B1-438F-A6E7-84B9B81D3135}">
      <formula1>"',Control equipment,Entire display"</formula1>
    </dataValidation>
    <dataValidation type="list" allowBlank="1" showInputMessage="1" showErrorMessage="1" sqref="E41 E65 E88" xr:uid="{C6C51D62-F995-407C-99D6-AA5D31E2A3CC}">
      <formula1>"',1 Hour,2 Hour,3 Hour, 4 Hour,5 Hour"</formula1>
    </dataValidation>
    <dataValidation type="list" allowBlank="1" showInputMessage="1" showErrorMessage="1" sqref="E42 E66 E89" xr:uid="{E5043684-6442-4714-9A6F-ABCA25ECDBC9}">
      <formula1>"', Serial,Ethernet"</formula1>
    </dataValidation>
    <dataValidation type="list" allowBlank="1" showInputMessage="1" showErrorMessage="1" sqref="F41 F65 F88" xr:uid="{EC1BC396-452F-4A56-9D8F-FE2251B669E6}">
      <formula1>"', Auxiliary, Default IP, Specify IP"</formula1>
    </dataValidation>
    <dataValidation type="list" errorStyle="warning" allowBlank="1" showInputMessage="1" showErrorMessage="1" sqref="D14:F14 D57:F57" xr:uid="{E5FA1245-B513-425B-B93C-E0163E33A893}">
      <formula1>"ROWS,BAYS"</formula1>
    </dataValidation>
    <dataValidation type="list" errorStyle="warning" allowBlank="1" showInputMessage="1" showErrorMessage="1" sqref="D18:D19 D61:D62" xr:uid="{F8DC156B-BD57-408C-87A9-5E91836975CA}">
      <formula1>"PS REDUNDANCY BOARD, ELTEK POWER ON GROUND"</formula1>
    </dataValidation>
    <dataValidation type="list" allowBlank="1" showInputMessage="1" showErrorMessage="1" sqref="B43:C43 B64:C64 B90:C90" xr:uid="{3649EC47-4EB7-40B1-ABE2-620C074D2E76}">
      <formula1>"DOOR SWITCH 2 (TC),'"</formula1>
    </dataValidation>
    <dataValidation type="list" allowBlank="1" showInputMessage="1" showErrorMessage="1" sqref="O20 O63" xr:uid="{E40584FF-BF98-4ED3-957F-52D437A2467E}">
      <formula1>"DOOR SWITCH 2 (TC), "</formula1>
    </dataValidation>
    <dataValidation type="list" allowBlank="1" showInputMessage="1" showErrorMessage="1" sqref="D7:F7 D50:F50" xr:uid="{C26AA2A5-26C4-41A3-91CE-646E827EA5AA}">
      <formula1>"ProLink5"</formula1>
    </dataValidation>
    <dataValidation type="list" allowBlank="1" showInputMessage="1" showErrorMessage="1" sqref="D12:F12 D55:F55" xr:uid="{E422FEEF-76A4-4A6E-A077-7F90B2D17331}">
      <formula1>"FULL MATRIX"</formula1>
    </dataValidation>
    <dataValidation errorStyle="warning" allowBlank="1" sqref="D9:F9 D52:F52" xr:uid="{DFE7BD12-95AD-43A1-B40E-C3251F4F10A2}"/>
    <dataValidation type="list" errorStyle="warning" allowBlank="1" showInputMessage="1" showErrorMessage="1" sqref="D8:F8 D51:F51" xr:uid="{C3E711E7-748E-44DB-BA35-575405EAC317}">
      <formula1>"?,16X16,20X20,25x25"</formula1>
    </dataValidation>
    <dataValidation type="list" errorStyle="warning" allowBlank="1" showInputMessage="1" showErrorMessage="1" sqref="D6:F6 D49:F49" xr:uid="{3ABA1130-8129-45B6-83F1-1772A945D2E8}">
      <formula1>"FULL COLOR"</formula1>
    </dataValidation>
    <dataValidation type="list" allowBlank="1" showInputMessage="1" showErrorMessage="1" sqref="D5:F5 D48:F48" xr:uid="{B22A51AF-53C9-473D-AABC-9E427A0E8069}">
      <formula1>"FRONT,REAR"</formula1>
    </dataValidation>
    <dataValidation type="list" allowBlank="1" showInputMessage="1" showErrorMessage="1" sqref="D4:F4 D47:F47" xr:uid="{907E9C4E-AB29-4FEB-BCEA-9FE3652D90B8}">
      <formula1>"VF"</formula1>
    </dataValidation>
  </dataValidations>
  <pageMargins left="0" right="0" top="0" bottom="0" header="0.3" footer="0.3"/>
  <pageSetup scale="59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C32618</OrderProject_x0020_ID>
    <DocNumber xmlns="2cc016c5-161d-4d6b-a532-6cf687f4a3ab">DD5997591</DocNumber>
    <Rev xmlns="2cc016c5-161d-4d6b-a532-6cf687f4a3ab">00</Rev>
    <_dlc_DocId xmlns="b479dd50-8d7e-4b78-9fb1-00cf65781f6b">75D2Y5VYC55K-1220653723-68488</_dlc_DocId>
    <_dlc_DocIdUrl xmlns="b479dd50-8d7e-4b78-9fb1-00cf65781f6b">
      <Url>https://daktronics.sharepoint.com/sites/docs-engineering/_layouts/15/DocIdRedir.aspx?ID=75D2Y5VYC55K-1220653723-68488</Url>
      <Description>75D2Y5VYC55K-1220653723-68488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CCD053-B755-40D4-8105-B90A6289B7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38821B-44A4-4B4A-A506-7D7B655C6FB1}">
  <ds:schemaRefs>
    <ds:schemaRef ds:uri="cdae4ca2-47b8-467c-a804-ebae05ca0c7f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2cc016c5-161d-4d6b-a532-6cf687f4a3ab"/>
    <ds:schemaRef ds:uri="b479dd50-8d7e-4b78-9fb1-00cf65781f6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F49FD50-498D-4DC9-B3C6-6ED4121DB5D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8AA5BF1-11D5-4AFB-A95A-2834DA3C98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C32618 JFK International Airport, Site Config, VF-2360-260X220 @1, VF-2360-260X360 @1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2026-10-12T17:24:38Z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b81f9a61-3441-4d70-af1b-4c0a16a411a2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