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5FF05CB9-BF9E-438C-ACDD-2D48EC6FC847}" xr6:coauthVersionLast="47" xr6:coauthVersionMax="47" xr10:uidLastSave="{5FEF5C54-51D5-4A27-904C-8204A9C0E6F1}"/>
  <bookViews>
    <workbookView xWindow="10170" yWindow="0" windowWidth="1863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EC08CD1F-0421-462A-ACA5-C6D5F8B5A2C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95C0BC8B-6F34-49C0-B2BB-A102028007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98EC1579-B6E6-4864-A757-39E4F9D1A6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3607AB5C-60A1-4EC2-A596-96CDF061A4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<sst xmlns="http://schemas.openxmlformats.org/spreadsheetml/2006/main" count="143" uniqueCount="85">
  <si>
    <t>DD5433554</t>
  </si>
  <si>
    <t>C32666 Kentucky, Site Config, VF-2420-96X400-20-RGB G5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</si>
  <si>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</si>
  <si>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</si>
  <si>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</si>
  <si>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</si>
  <si>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</si>
  <si>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</si>
  <si>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</si>
  <si>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</si>
  <si>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</si>
  <si>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</si>
  <si>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</si>
  <si>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</si>
  <si>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</si>
  <si>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</si>
  <si>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</si>
  <si>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</si>
  <si>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</si>
  <si>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</si>
  <si>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</si>
  <si>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</si>
  <si>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</si>
  <si>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</si>
  <si>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</si>
  <si>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</si>
  <si>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</si>
  <si>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</si>
  <si>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</si>
  <si>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</si>
  <si>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</si>
  <si>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</si>
  <si>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</si>
  <si>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</si>
  <si>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</si>
  <si>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</si>
  <si>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</si>
  <si>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</si>
  <si>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</si>
  <si>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</si>
  <si>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</si>
  <si>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</si>
  <si>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</si>
  <si>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</si>
  <si>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</si>
  <si>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</si>
  <si>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</si>
  <si>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</si>
  <si>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</si>
  <si>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</si>
  <si>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</si>
  <si>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</si>
  <si>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</si>
  <si>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</si>
  <si>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</si>
  <si>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</si>
  <si>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</si>
  <si>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</si>
  <si>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</si>
  <si>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</si>
  <si>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</si>
  <si>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</si>
  <si>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</si>
  <si>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</si>
  <si>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</si>
  <si>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DD5433727</t>
  </si>
  <si>
    <t>TRANSLATION TABLE</t>
  </si>
  <si>
    <t>N/A</t>
  </si>
  <si>
    <t>CONTROLLER CONFIGURATION PACKAGE</t>
  </si>
  <si>
    <t>Reference Drawings</t>
  </si>
  <si>
    <t>Shop Drawing, VF-24**-96x400-20-*</t>
  </si>
  <si>
    <t>DWG-3584083</t>
  </si>
  <si>
    <t>Schematic, Ventilation Fans for 64-432 Wide Signs</t>
  </si>
  <si>
    <t>DWG-3783622</t>
  </si>
  <si>
    <t>Site Riser, One VF-2X20, VFC in Sign, Auxiliary Control Panel Traffic Cabinet</t>
  </si>
  <si>
    <t>DWG-5206408</t>
  </si>
  <si>
    <t>Schematic, VF-24X0, 120 VAC</t>
  </si>
  <si>
    <t>DWG-5410300</t>
  </si>
  <si>
    <t>Rear Electrical, VF-2420-96x400-20-RGB, VFC</t>
  </si>
  <si>
    <t>DWG-5433030</t>
  </si>
  <si>
    <t>DC Layout VF-2420-96x400-20-RGB, Power Supply Redundancy Board</t>
  </si>
  <si>
    <t>DWG-5433595</t>
  </si>
  <si>
    <t>Signal Schematic, VF-2420, Generic by Bay</t>
  </si>
  <si>
    <t>DWG-5443843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</si>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</sst>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6" t="s">
        <v>1</v>
      </c>
      <c r="D1" s="76"/>
      <c r="E1" s="76"/>
      <c r="F1" s="76"/>
      <c r="G1" s="25" t="s">
        <v>2</v>
      </c>
    </row>
    <row r="2" spans="2:9" ht="30" customHeight="1" thickBot="1">
      <c r="B2" s="74" t="s">
        <v>3</v>
      </c>
      <c r="C2" s="45"/>
      <c r="D2" s="45"/>
      <c r="E2" s="45"/>
      <c r="F2" s="45"/>
      <c r="G2" s="70" t="s">
        <v>4</v>
      </c>
    </row>
    <row r="3" spans="2:9" ht="15.75" thickBot="1">
      <c r="B3" s="68" t="s">
        <v>5</v>
      </c>
      <c r="C3" s="69"/>
      <c r="D3" s="69" t="s">
        <v>6</v>
      </c>
      <c r="E3" s="69"/>
      <c r="F3" s="77"/>
      <c r="G3" s="71"/>
    </row>
    <row r="4" spans="2:9">
      <c r="B4" s="75" t="s">
        <v>7</v>
      </c>
      <c r="C4" s="61"/>
      <c r="D4" s="61" t="s">
        <v>8</v>
      </c>
      <c r="E4" s="61"/>
      <c r="F4" s="62"/>
      <c r="G4" s="65">
        <v>1</v>
      </c>
    </row>
    <row r="5" spans="2:9">
      <c r="B5" s="75" t="s">
        <v>9</v>
      </c>
      <c r="C5" s="61"/>
      <c r="D5" s="61" t="s">
        <v>10</v>
      </c>
      <c r="E5" s="61"/>
      <c r="F5" s="62"/>
      <c r="G5" s="66"/>
    </row>
    <row r="6" spans="2:9">
      <c r="B6" s="78" t="s">
        <v>11</v>
      </c>
      <c r="C6" s="14" t="s">
        <v>12</v>
      </c>
      <c r="D6" s="61" t="s">
        <v>13</v>
      </c>
      <c r="E6" s="61"/>
      <c r="F6" s="62"/>
      <c r="G6" s="66"/>
    </row>
    <row r="7" spans="2:9">
      <c r="B7" s="78"/>
      <c r="C7" s="14" t="s">
        <v>14</v>
      </c>
      <c r="D7" s="61" t="s">
        <v>15</v>
      </c>
      <c r="E7" s="61"/>
      <c r="F7" s="62"/>
      <c r="G7" s="66"/>
    </row>
    <row r="8" spans="2:9">
      <c r="B8" s="78"/>
      <c r="C8" s="14" t="s">
        <v>16</v>
      </c>
      <c r="D8" s="61" t="s">
        <v>17</v>
      </c>
      <c r="E8" s="61"/>
      <c r="F8" s="62"/>
      <c r="G8" s="66"/>
      <c r="H8" s="33"/>
    </row>
    <row r="9" spans="2:9">
      <c r="B9" s="78"/>
      <c r="C9" s="14" t="s">
        <v>18</v>
      </c>
      <c r="D9" s="59">
        <f>IF(D8="9x5","66 OR 46 - TYPE IN THE RIGHT ONE",IF(D8="16x16",20,IF(D8="24x16",20,(IF(D8="9x15",34,"SELECT MODULE SIZE")))))</f>
        <v>20</v>
      </c>
      <c r="E9" s="59"/>
      <c r="F9" s="60"/>
      <c r="G9" s="66"/>
      <c r="I9" s="4"/>
    </row>
    <row r="10" spans="2:9">
      <c r="B10" s="75" t="s">
        <v>19</v>
      </c>
      <c r="C10" s="61"/>
      <c r="D10" s="59">
        <v>96</v>
      </c>
      <c r="E10" s="59"/>
      <c r="F10" s="60"/>
      <c r="G10" s="66"/>
    </row>
    <row r="11" spans="2:9">
      <c r="B11" s="75" t="s">
        <v>20</v>
      </c>
      <c r="C11" s="61"/>
      <c r="D11" s="59">
        <v>400</v>
      </c>
      <c r="E11" s="59"/>
      <c r="F11" s="60"/>
      <c r="G11" s="66"/>
    </row>
    <row r="12" spans="2:9">
      <c r="B12" s="75" t="s">
        <v>21</v>
      </c>
      <c r="C12" s="61"/>
      <c r="D12" s="61" t="s">
        <v>22</v>
      </c>
      <c r="E12" s="61"/>
      <c r="F12" s="62"/>
      <c r="G12" s="66"/>
    </row>
    <row r="13" spans="2:9">
      <c r="B13" s="75" t="s">
        <v>23</v>
      </c>
      <c r="C13" s="61"/>
      <c r="D13" s="59">
        <v>1</v>
      </c>
      <c r="E13" s="59"/>
      <c r="F13" s="60"/>
      <c r="G13" s="66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7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5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66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66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66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66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66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66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66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66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66"/>
    </row>
    <row r="26" spans="2:7">
      <c r="B26" s="42" t="s">
        <v>41</v>
      </c>
      <c r="C26" s="43"/>
      <c r="D26" s="36" t="s">
        <v>39</v>
      </c>
      <c r="E26" s="36"/>
      <c r="F26" s="15"/>
      <c r="G26" s="66"/>
    </row>
    <row r="27" spans="2:7">
      <c r="B27" s="42" t="s">
        <v>42</v>
      </c>
      <c r="C27" s="43"/>
      <c r="D27" s="36" t="s">
        <v>39</v>
      </c>
      <c r="E27" s="36"/>
      <c r="F27" s="15"/>
      <c r="G27" s="66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66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66"/>
    </row>
    <row r="30" spans="2:7">
      <c r="B30" s="42" t="s">
        <v>46</v>
      </c>
      <c r="C30" s="43"/>
      <c r="D30" s="36">
        <v>9</v>
      </c>
      <c r="E30" s="36" t="s">
        <v>40</v>
      </c>
      <c r="F30" s="16" t="s">
        <v>40</v>
      </c>
      <c r="G30" s="66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66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66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66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66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66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66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67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44" t="s">
        <v>57</v>
      </c>
      <c r="C39" s="45"/>
      <c r="D39" s="45"/>
      <c r="E39" s="45"/>
      <c r="F39" s="45"/>
      <c r="G39" s="65">
        <v>1</v>
      </c>
    </row>
    <row r="40" spans="2:7" hidden="1">
      <c r="B40" s="46" t="s">
        <v>53</v>
      </c>
      <c r="C40" s="47"/>
      <c r="D40" s="21" t="str">
        <f>IF(B40="DOOR SWITCH 2 (TC)",1,"N/A")</f>
        <v>N/A</v>
      </c>
      <c r="E40" s="21" t="str">
        <f>IF(B40="DOOR SWITCH 2 (TC)",1,"N/A")</f>
        <v>N/A</v>
      </c>
      <c r="F40" s="26" t="str">
        <f>IF(B40="DOOR SWITCH 2 (TC)","VIP 1","N/A")</f>
        <v>N/A</v>
      </c>
      <c r="G40" s="66"/>
    </row>
    <row r="41" spans="2:7" hidden="1">
      <c r="B41" s="50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66"/>
    </row>
    <row r="42" spans="2:7" hidden="1">
      <c r="B42" s="50"/>
      <c r="C42" s="19" t="s">
        <v>53</v>
      </c>
      <c r="D42" s="20" t="s">
        <v>53</v>
      </c>
      <c r="E42" s="19" t="s">
        <v>53</v>
      </c>
      <c r="F42" s="27"/>
      <c r="G42" s="66"/>
    </row>
    <row r="43" spans="2:7">
      <c r="B43" s="38" t="s">
        <v>58</v>
      </c>
      <c r="C43" s="39" t="s">
        <v>59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60</v>
      </c>
      <c r="G43" s="66"/>
    </row>
    <row r="44" spans="2:7">
      <c r="B44" s="38" t="s">
        <v>58</v>
      </c>
      <c r="C44" s="39" t="s">
        <v>61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60</v>
      </c>
      <c r="G44" s="66"/>
    </row>
    <row r="45" spans="2:7">
      <c r="B45" s="38" t="s">
        <v>58</v>
      </c>
      <c r="C45" s="39" t="s">
        <v>62</v>
      </c>
      <c r="D45" s="39" t="str">
        <f>IF(B45="PS Redundancy Board","I/O Board Outputs - NO"," ")</f>
        <v>I/O Board Outputs - NO</v>
      </c>
      <c r="E45" s="39" t="str">
        <f>IF(B45="PS Redundancy Board","Sensor Address -3"," ")</f>
        <v>Sensor Address -3</v>
      </c>
      <c r="F45" s="39" t="s">
        <v>60</v>
      </c>
      <c r="G45" s="66"/>
    </row>
    <row r="46" spans="2:7" ht="15.75" thickBot="1">
      <c r="B46" s="72"/>
      <c r="C46" s="73"/>
      <c r="D46" s="37"/>
      <c r="E46" s="37"/>
      <c r="F46" s="28"/>
      <c r="G46" s="67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4" t="s">
        <v>63</v>
      </c>
      <c r="C48" s="45"/>
      <c r="D48" s="45"/>
      <c r="E48" s="45"/>
      <c r="F48" s="45"/>
      <c r="G48" s="65">
        <v>1</v>
      </c>
    </row>
    <row r="49" spans="2:7">
      <c r="B49" s="51" t="s">
        <v>64</v>
      </c>
      <c r="C49" s="52"/>
      <c r="D49" s="52"/>
      <c r="E49" s="53" t="s">
        <v>65</v>
      </c>
      <c r="F49" s="52"/>
      <c r="G49" s="66"/>
    </row>
    <row r="50" spans="2:7">
      <c r="B50" s="56" t="s">
        <v>66</v>
      </c>
      <c r="C50" s="57"/>
      <c r="D50" s="58"/>
      <c r="E50" s="54" t="s">
        <v>67</v>
      </c>
      <c r="F50" s="55"/>
      <c r="G50" s="66"/>
    </row>
    <row r="51" spans="2:7" ht="15.75" thickBot="1">
      <c r="B51" s="40" t="s">
        <v>68</v>
      </c>
      <c r="C51" s="41"/>
      <c r="D51" s="41"/>
      <c r="E51" s="48" t="s">
        <v>67</v>
      </c>
      <c r="F51" s="49"/>
      <c r="G51" s="67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84</v>
      </c>
    </row>
  </sheetData>
  <mergeCells count="61">
    <mergeCell ref="G16:G37"/>
    <mergeCell ref="B13:C13"/>
    <mergeCell ref="D11:F11"/>
    <mergeCell ref="D12:F12"/>
    <mergeCell ref="D13:F13"/>
    <mergeCell ref="B25:C25"/>
    <mergeCell ref="C1:F1"/>
    <mergeCell ref="B27:C27"/>
    <mergeCell ref="B33:C33"/>
    <mergeCell ref="B37:C37"/>
    <mergeCell ref="D3:F3"/>
    <mergeCell ref="B6:B9"/>
    <mergeCell ref="B4:C4"/>
    <mergeCell ref="B5:C5"/>
    <mergeCell ref="D6:F6"/>
    <mergeCell ref="D7:F7"/>
    <mergeCell ref="D8:F8"/>
    <mergeCell ref="B28:C28"/>
    <mergeCell ref="G48:G51"/>
    <mergeCell ref="B3:C3"/>
    <mergeCell ref="G2:G3"/>
    <mergeCell ref="B16:F16"/>
    <mergeCell ref="G4:G14"/>
    <mergeCell ref="G39:G46"/>
    <mergeCell ref="D10:F10"/>
    <mergeCell ref="B46:C46"/>
    <mergeCell ref="B18:C18"/>
    <mergeCell ref="B19:C19"/>
    <mergeCell ref="B26:C26"/>
    <mergeCell ref="B2:F2"/>
    <mergeCell ref="B10:C10"/>
    <mergeCell ref="B11:C11"/>
    <mergeCell ref="B12:C12"/>
    <mergeCell ref="B36:C36"/>
    <mergeCell ref="B35:C35"/>
    <mergeCell ref="B32:C32"/>
    <mergeCell ref="B31:C31"/>
    <mergeCell ref="B29:C29"/>
    <mergeCell ref="B30:C30"/>
    <mergeCell ref="D9:F9"/>
    <mergeCell ref="B20:C20"/>
    <mergeCell ref="D4:F4"/>
    <mergeCell ref="D5:F5"/>
    <mergeCell ref="B14:C14"/>
    <mergeCell ref="B17:C17"/>
    <mergeCell ref="B51:D51"/>
    <mergeCell ref="B21:C21"/>
    <mergeCell ref="B39:F39"/>
    <mergeCell ref="B40:C40"/>
    <mergeCell ref="D14:F14"/>
    <mergeCell ref="B41:B42"/>
    <mergeCell ref="B49:D49"/>
    <mergeCell ref="E49:F49"/>
    <mergeCell ref="B48:F48"/>
    <mergeCell ref="E50:F50"/>
    <mergeCell ref="E51:F51"/>
    <mergeCell ref="B50:D50"/>
    <mergeCell ref="B22:C22"/>
    <mergeCell ref="B23:C23"/>
    <mergeCell ref="B34:C34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3:B45" xr:uid="{E6ABACAA-E704-4F4B-8C74-8DB6C26CB26C}">
      <formula1>"', ?, PS Redundancy Board"</formula1>
    </dataValidation>
    <dataValidation type="list" errorStyle="warning" allowBlank="1" showInputMessage="1" sqref="C43:C45" xr:uid="{04437481-04BC-4694-A356-78CEA12B7AE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C32666</OrderProject_x0020_ID>
    <DocNumber xmlns="2cc016c5-161d-4d6b-a532-6cf687f4a3ab">DD5433554</DocNumber>
    <Rev xmlns="2cc016c5-161d-4d6b-a532-6cf687f4a3ab">00</Rev>
    <_dlc_DocId xmlns="b479dd50-8d7e-4b78-9fb1-00cf65781f6b">75D2Y5VYC55K-1220653723-62215</_dlc_DocId>
    <_dlc_DocIdUrl xmlns="b479dd50-8d7e-4b78-9fb1-00cf65781f6b">
      <Url>https://daktronics.sharepoint.com/sites/docs-engineering/_layouts/15/DocIdRedir.aspx?ID=75D2Y5VYC55K-1220653723-62215</Url>
      <Description>75D2Y5VYC55K-1220653723-62215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F4D60DD5-D270-41A7-A4D0-1C968DC45004}"/>
</file>

<file path=customXml/itemProps3.xml><?xml version="1.0" encoding="utf-8"?>
<ds:datastoreItem xmlns:ds="http://schemas.openxmlformats.org/officeDocument/2006/customXml" ds:itemID="{5A875C88-9321-4755-B290-1F8969549714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C32666 Kentucky, Site Config, VF-2420-96X400-20-RGB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2024-05-09T16:09:22Z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52eae069-f459-4290-ad07-c2a02a96c2ad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