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7" documentId="8_{3A609FF4-37B5-439D-9012-B00BAACBFE25}" xr6:coauthVersionLast="47" xr6:coauthVersionMax="47" xr10:uidLastSave="{AA862420-63FF-4E39-93F1-CB7DD65F3189}"/>
  <bookViews>
    <workbookView xWindow="12975" yWindow="0" windowWidth="15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21" i="1" l="1"/>
  <c r="E21" i="1"/>
  <c r="D2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38447130-458D-4F1C-AE96-5441047DB0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2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28" authorId="1" shapeId="0" xr:uid="{B71D6EDF-D483-444D-BD0C-3C74D6029E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<sst xmlns="http://schemas.openxmlformats.org/spreadsheetml/2006/main" count="110" uniqueCount="80">
  <si>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</si>
  <si>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</si>
  <si>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</si>
  <si>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</si>
  <si>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</si>
  <si>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</si>
  <si>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</si>
  <si>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</si>
  <si>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</si>
  <si>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</si>
  <si>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</si>
  <si>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</si>
  <si>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</si>
  <si>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</si>
  <si>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</si>
  <si>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</si>
  <si>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</si>
  <si>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</si>
  <si>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</si>
  <si>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</si>
  <si>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</si>
  <si>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</si>
  <si>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YES</t>
  </si>
  <si>
    <t>PERIPHERAL CONFIGURATION - ADVANCED SETUP</t>
  </si>
  <si>
    <t/>
  </si>
  <si>
    <t>CUSTOM OPTIONS</t>
  </si>
  <si>
    <t>SYSTEM BACKUP FILES</t>
  </si>
  <si>
    <t>TRANSLATION TABLE</t>
  </si>
  <si>
    <t>Reference Drawings</t>
  </si>
  <si>
    <t>Site Notes</t>
  </si>
  <si>
    <t>DD5636630</t>
  </si>
  <si>
    <t>C32939 Saltash Tunnel, Site Config, VF-2360-32X32-20-RGB G2</t>
  </si>
  <si>
    <t>SYSTEM CONFIGURATION
VF-2360-32X32-20-RGB G2 @1</t>
  </si>
  <si>
    <t>16X16</t>
  </si>
  <si>
    <t>DD5636677</t>
  </si>
  <si>
    <t>PERMANENT MESSAGE PACKAGE</t>
  </si>
  <si>
    <t>AUTO</t>
  </si>
  <si>
    <t>ADD SWITCH</t>
  </si>
  <si>
    <t>BINARY</t>
  </si>
  <si>
    <t>CONTROL PIN - 1</t>
  </si>
  <si>
    <t>ACTIVATION INPUT - NO</t>
  </si>
  <si>
    <t>SUPPORT REACTIVATION - NO</t>
  </si>
  <si>
    <t>MOMENTARY - NO</t>
  </si>
  <si>
    <t>ADD GPO</t>
  </si>
  <si>
    <t>OUTPUT BEHAVIOR - ON</t>
  </si>
  <si>
    <t>ADD FAULT OK OUTPUT</t>
  </si>
  <si>
    <t>CONTROL PIN - 5</t>
  </si>
  <si>
    <t>DC I/O 1</t>
  </si>
  <si>
    <t>INVERTED - YES</t>
  </si>
  <si>
    <t>Add DC I/O Sensor</t>
  </si>
  <si>
    <t>Switch 5 Off</t>
  </si>
  <si>
    <t>On Video Processor</t>
  </si>
  <si>
    <t>INPUTS TO USE - 7</t>
  </si>
  <si>
    <t>CONTROL PIN - 4</t>
  </si>
  <si>
    <t>CONTROL PIN - 6</t>
  </si>
  <si>
    <t>CONTROL PIN - 7</t>
  </si>
  <si>
    <t>CONTROL PIN - 8</t>
  </si>
  <si>
    <t>CONTROL PIN - 9</t>
  </si>
  <si>
    <t>CONTROL PIN - 10</t>
  </si>
  <si>
    <t>CONFIGURE</t>
  </si>
  <si>
    <t>SYSTEM CONFIGURATION - OPTIONAL SETUP</t>
  </si>
  <si>
    <t>PROCAMP BRIGHTNESS MAX</t>
  </si>
  <si>
    <t>PIXEL FAILURE THRESHOLDS</t>
  </si>
  <si>
    <t>ENABLE</t>
  </si>
  <si>
    <t>CRITICAL - 240</t>
  </si>
  <si>
    <t>OVERRIDE - NO</t>
  </si>
  <si>
    <t>PERMANENT MESSAGES HAVE BEEN LOADED TO THE SYSTEM BACKUP FILE.</t>
  </si>
  <si>
    <t>GUIDE - DD4832617</t>
  </si>
  <si>
    <r>
      <rPr>
        <b/>
        <sz val="11"/>
        <color theme="1"/>
        <rFont val="Calibri"/>
        <family val="2"/>
        <scheme val="minor"/>
      </rPr>
      <t>Important Note:</t>
    </r>
    <r>
      <rPr>
        <sz val="11"/>
        <color theme="1"/>
        <rFont val="Calibri"/>
        <family val="2"/>
        <scheme val="minor"/>
      </rPr>
      <t xml:space="preserve"> System backup contains </t>
    </r>
    <r>
      <rPr>
        <u/>
        <sz val="11"/>
        <color theme="1"/>
        <rFont val="Calibri"/>
        <family val="2"/>
        <scheme val="minor"/>
      </rPr>
      <t>Display Reset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Power Recovery</t>
    </r>
    <r>
      <rPr>
        <sz val="11"/>
        <color theme="1"/>
        <rFont val="Calibri"/>
        <family val="2"/>
        <scheme val="minor"/>
      </rPr>
      <t xml:space="preserve"> set to blank display. This was done via Vanguard Software.</t>
    </r>
  </si>
  <si>
    <t>WARNING - 200</t>
  </si>
  <si>
    <t>Add Temp</t>
  </si>
  <si>
    <t>Module (Sign Max)</t>
  </si>
  <si>
    <t>Address - Default</t>
  </si>
  <si>
    <t>On Display Interface</t>
  </si>
  <si>
    <t>1st Display Interface - LUX</t>
  </si>
  <si>
    <t>Add PS Redun Board</t>
  </si>
  <si>
    <t>Module Outputs - 1</t>
  </si>
  <si>
    <t>I/O Board Outputs - NO</t>
  </si>
  <si>
    <t>Sensor Address - 1</t>
  </si>
  <si>
    <t>On 1ST Display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</si>
</sst>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16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3" xfId="0" quotePrefix="1" applyBorder="1"/>
    <xf numFmtId="0" fontId="0" fillId="0" borderId="24" xfId="0" quotePrefix="1" applyBorder="1"/>
    <xf numFmtId="0" fontId="0" fillId="0" borderId="34" xfId="0" quotePrefix="1" applyBorder="1"/>
    <xf numFmtId="0" fontId="0" fillId="2" borderId="30" xfId="0" quotePrefix="1" applyFill="1" applyBorder="1"/>
    <xf numFmtId="0" fontId="0" fillId="2" borderId="36" xfId="0" quotePrefix="1" applyFill="1" applyBorder="1" applyAlignment="1">
      <alignment horizontal="left"/>
    </xf>
    <xf numFmtId="9" fontId="0" fillId="2" borderId="36" xfId="0" quotePrefix="1" applyNumberFormat="1" applyFill="1" applyBorder="1" applyAlignment="1">
      <alignment horizontal="left"/>
    </xf>
    <xf numFmtId="0" fontId="0" fillId="2" borderId="13" xfId="0" quotePrefix="1" applyFill="1" applyBorder="1"/>
    <xf numFmtId="0" fontId="0" fillId="0" borderId="37" xfId="0" quotePrefix="1" applyBorder="1" applyAlignment="1">
      <alignment horizontal="center" vertical="center"/>
    </xf>
    <xf numFmtId="0" fontId="0" fillId="0" borderId="38" xfId="0" quotePrefix="1" applyBorder="1" applyAlignment="1">
      <alignment horizontal="left"/>
    </xf>
    <xf numFmtId="9" fontId="0" fillId="0" borderId="38" xfId="0" quotePrefix="1" applyNumberFormat="1" applyBorder="1" applyAlignment="1">
      <alignment horizontal="left"/>
    </xf>
    <xf numFmtId="0" fontId="0" fillId="0" borderId="39" xfId="0" quotePrefix="1" applyBorder="1"/>
    <xf numFmtId="0" fontId="0" fillId="3" borderId="16" xfId="0" quotePrefix="1" applyFill="1" applyBorder="1" applyAlignment="1">
      <alignment vertical="center"/>
    </xf>
    <xf numFmtId="9" fontId="0" fillId="3" borderId="16" xfId="0" quotePrefix="1" applyNumberFormat="1" applyFill="1" applyBorder="1" applyAlignment="1">
      <alignment horizontal="left"/>
    </xf>
    <xf numFmtId="0" fontId="0" fillId="3" borderId="23" xfId="0" quotePrefix="1" applyFill="1" applyBorder="1"/>
    <xf numFmtId="0" fontId="0" fillId="3" borderId="16" xfId="0" quotePrefix="1" applyFill="1" applyBorder="1"/>
    <xf numFmtId="0" fontId="4" fillId="0" borderId="20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6" xfId="0" applyFont="1" applyBorder="1"/>
    <xf numFmtId="0" fontId="4" fillId="0" borderId="16" xfId="0" applyFont="1" applyBorder="1" applyAlignment="1">
      <alignment horizontal="left"/>
    </xf>
    <xf numFmtId="0" fontId="4" fillId="0" borderId="23" xfId="0" applyFont="1" applyBorder="1"/>
    <xf numFmtId="0" fontId="4" fillId="0" borderId="9" xfId="0" applyFont="1" applyBorder="1"/>
    <xf numFmtId="0" fontId="4" fillId="0" borderId="30" xfId="0" applyFont="1" applyBorder="1"/>
    <xf numFmtId="0" fontId="4" fillId="0" borderId="16" xfId="0" quotePrefix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40" xfId="1" applyFont="1" applyBorder="1"/>
    <xf numFmtId="9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9" fillId="0" borderId="21" xfId="1" applyFont="1" applyBorder="1"/>
    <xf numFmtId="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quotePrefix="1" applyBorder="1"/>
    <xf numFmtId="0" fontId="0" fillId="0" borderId="25" xfId="0" quotePrefix="1" applyBorder="1"/>
    <xf numFmtId="0" fontId="0" fillId="0" borderId="13" xfId="0" quotePrefix="1" applyBorder="1"/>
    <xf numFmtId="0" fontId="0" fillId="0" borderId="43" xfId="0" applyBorder="1"/>
    <xf numFmtId="0" fontId="0" fillId="0" borderId="20" xfId="0" quotePrefix="1" applyBorder="1" applyAlignment="1">
      <alignment horizontal="left" vertical="center"/>
    </xf>
    <xf numFmtId="9" fontId="0" fillId="0" borderId="16" xfId="0" quotePrefix="1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3" borderId="20" xfId="0" quotePrefix="1" applyFill="1" applyBorder="1" applyAlignment="1">
      <alignment vertical="center" wrapText="1"/>
    </xf>
    <xf numFmtId="0" fontId="0" fillId="2" borderId="20" xfId="0" quotePrefix="1" applyFill="1" applyBorder="1" applyAlignment="1">
      <alignment horizontal="center" vertical="center"/>
    </xf>
    <xf numFmtId="0" fontId="0" fillId="2" borderId="35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5.85546875" customWidth="1"/>
    <col min="3" max="3" width="19.7109375" customWidth="1"/>
    <col min="4" max="4" width="25.42578125" customWidth="1"/>
    <col min="5" max="5" width="22.7109375" bestFit="1" customWidth="1"/>
    <col min="6" max="6" width="27.140625" customWidth="1"/>
    <col min="7" max="7" width="14.28515625" customWidth="1"/>
  </cols>
  <sheetData>
    <row r="1" spans="2:7" ht="15.75" thickBot="1" x14ac:dyDescent="0.3">
      <c r="B1" s="16" t="s">
        <v>30</v>
      </c>
      <c r="C1" s="16"/>
      <c r="D1" s="75" t="s">
        <v>31</v>
      </c>
      <c r="E1" s="75"/>
      <c r="F1" s="75"/>
      <c r="G1" s="17" t="s">
        <v>0</v>
      </c>
    </row>
    <row r="2" spans="2:7" ht="30.75" customHeight="1" thickBot="1" x14ac:dyDescent="0.3">
      <c r="B2" s="94" t="s">
        <v>32</v>
      </c>
      <c r="C2" s="77"/>
      <c r="D2" s="77"/>
      <c r="E2" s="77"/>
      <c r="F2" s="78"/>
      <c r="G2" s="92" t="s">
        <v>1</v>
      </c>
    </row>
    <row r="3" spans="2:7" ht="15.75" thickBot="1" x14ac:dyDescent="0.3">
      <c r="B3" s="90" t="s">
        <v>2</v>
      </c>
      <c r="C3" s="91"/>
      <c r="D3" s="96" t="s">
        <v>3</v>
      </c>
      <c r="E3" s="91"/>
      <c r="F3" s="91"/>
      <c r="G3" s="93"/>
    </row>
    <row r="4" spans="2:7" x14ac:dyDescent="0.25">
      <c r="B4" s="14" t="s">
        <v>4</v>
      </c>
      <c r="C4" s="13"/>
      <c r="D4" s="85" t="s">
        <v>5</v>
      </c>
      <c r="E4" s="85"/>
      <c r="F4" s="86"/>
      <c r="G4" s="72">
        <v>1</v>
      </c>
    </row>
    <row r="5" spans="2:7" x14ac:dyDescent="0.25">
      <c r="B5" s="14" t="s">
        <v>6</v>
      </c>
      <c r="C5" s="13"/>
      <c r="D5" s="85" t="s">
        <v>7</v>
      </c>
      <c r="E5" s="85"/>
      <c r="F5" s="86"/>
      <c r="G5" s="73"/>
    </row>
    <row r="6" spans="2:7" x14ac:dyDescent="0.25">
      <c r="B6" s="64" t="s">
        <v>8</v>
      </c>
      <c r="C6" s="13" t="s">
        <v>9</v>
      </c>
      <c r="D6" s="85" t="s">
        <v>10</v>
      </c>
      <c r="E6" s="85"/>
      <c r="F6" s="86"/>
      <c r="G6" s="73"/>
    </row>
    <row r="7" spans="2:7" x14ac:dyDescent="0.25">
      <c r="B7" s="64"/>
      <c r="C7" s="13" t="s">
        <v>11</v>
      </c>
      <c r="D7" s="85" t="s">
        <v>12</v>
      </c>
      <c r="E7" s="85"/>
      <c r="F7" s="86"/>
      <c r="G7" s="73"/>
    </row>
    <row r="8" spans="2:7" x14ac:dyDescent="0.25">
      <c r="B8" s="64"/>
      <c r="C8" s="13" t="s">
        <v>13</v>
      </c>
      <c r="D8" s="85" t="s">
        <v>33</v>
      </c>
      <c r="E8" s="85"/>
      <c r="F8" s="86"/>
      <c r="G8" s="73"/>
    </row>
    <row r="9" spans="2:7" x14ac:dyDescent="0.25">
      <c r="B9" s="64"/>
      <c r="C9" s="13" t="s">
        <v>14</v>
      </c>
      <c r="D9" s="70">
        <f>IF(D8="16x16",20,IF(D8="20x20",16,IF(D8="25x25",13,"SELECT MODULE SIZE")))</f>
        <v>20</v>
      </c>
      <c r="E9" s="70"/>
      <c r="F9" s="71"/>
      <c r="G9" s="73"/>
    </row>
    <row r="10" spans="2:7" x14ac:dyDescent="0.25">
      <c r="B10" s="95" t="s">
        <v>15</v>
      </c>
      <c r="C10" s="85"/>
      <c r="D10" s="70">
        <v>32</v>
      </c>
      <c r="E10" s="70"/>
      <c r="F10" s="71"/>
      <c r="G10" s="73"/>
    </row>
    <row r="11" spans="2:7" x14ac:dyDescent="0.25">
      <c r="B11" s="95" t="s">
        <v>16</v>
      </c>
      <c r="C11" s="85"/>
      <c r="D11" s="70">
        <v>32</v>
      </c>
      <c r="E11" s="70"/>
      <c r="F11" s="71"/>
      <c r="G11" s="73"/>
    </row>
    <row r="12" spans="2:7" x14ac:dyDescent="0.25">
      <c r="B12" s="95" t="s">
        <v>17</v>
      </c>
      <c r="C12" s="85"/>
      <c r="D12" s="85" t="s">
        <v>18</v>
      </c>
      <c r="E12" s="85"/>
      <c r="F12" s="86"/>
      <c r="G12" s="73"/>
    </row>
    <row r="13" spans="2:7" x14ac:dyDescent="0.25">
      <c r="B13" s="14" t="s">
        <v>19</v>
      </c>
      <c r="C13" s="13" t="s">
        <v>59</v>
      </c>
      <c r="D13" s="70">
        <v>1</v>
      </c>
      <c r="E13" s="70"/>
      <c r="F13" s="71"/>
      <c r="G13" s="73"/>
    </row>
    <row r="14" spans="2:7" ht="15.75" thickBot="1" x14ac:dyDescent="0.3">
      <c r="B14" s="62" t="s">
        <v>20</v>
      </c>
      <c r="C14" s="63"/>
      <c r="D14" s="83" t="s">
        <v>21</v>
      </c>
      <c r="E14" s="83"/>
      <c r="F14" s="84"/>
      <c r="G14" s="74"/>
    </row>
    <row r="15" spans="2:7" ht="15.75" thickBot="1" x14ac:dyDescent="0.3"/>
    <row r="16" spans="2:7" ht="15.75" thickBot="1" x14ac:dyDescent="0.3">
      <c r="B16" s="79" t="s">
        <v>60</v>
      </c>
      <c r="C16" s="80"/>
      <c r="D16" s="80"/>
      <c r="E16" s="80"/>
      <c r="F16" s="80"/>
      <c r="G16" s="72">
        <v>1</v>
      </c>
    </row>
    <row r="17" spans="2:7" ht="15.75" thickBot="1" x14ac:dyDescent="0.3">
      <c r="B17" s="45" t="s">
        <v>61</v>
      </c>
      <c r="C17" s="46">
        <v>0.5</v>
      </c>
      <c r="D17" s="47"/>
      <c r="E17" s="47"/>
      <c r="F17" s="48"/>
      <c r="G17" s="73"/>
    </row>
    <row r="18" spans="2:7" ht="15.75" thickBot="1" x14ac:dyDescent="0.3">
      <c r="B18" s="49" t="s">
        <v>62</v>
      </c>
      <c r="C18" s="50" t="s">
        <v>63</v>
      </c>
      <c r="D18" s="51" t="s">
        <v>69</v>
      </c>
      <c r="E18" s="51" t="s">
        <v>64</v>
      </c>
      <c r="F18" s="52" t="s">
        <v>65</v>
      </c>
      <c r="G18" s="74"/>
    </row>
    <row r="19" spans="2:7" ht="15.75" thickBot="1" x14ac:dyDescent="0.3"/>
    <row r="20" spans="2:7" x14ac:dyDescent="0.25">
      <c r="B20" s="79" t="s">
        <v>23</v>
      </c>
      <c r="C20" s="80"/>
      <c r="D20" s="80"/>
      <c r="E20" s="80"/>
      <c r="F20" s="80"/>
      <c r="G20" s="72">
        <v>1</v>
      </c>
    </row>
    <row r="21" spans="2:7" hidden="1" x14ac:dyDescent="0.25">
      <c r="B21" s="81" t="s">
        <v>24</v>
      </c>
      <c r="C21" s="82"/>
      <c r="D21" s="20" t="str">
        <f>IF(B21="DOOR SWITCH 2 (TC)",1,"N/A")</f>
        <v>N/A</v>
      </c>
      <c r="E21" s="20" t="str">
        <f>IF(B21="DOOR SWITCH 2 (TC)",1,"N/A")</f>
        <v>N/A</v>
      </c>
      <c r="F21" s="23" t="str">
        <f>IF(B21="DOOR SWITCH 2 (TC)","VIP 1","N/A")</f>
        <v>N/A</v>
      </c>
      <c r="G21" s="73"/>
    </row>
    <row r="22" spans="2:7" hidden="1" x14ac:dyDescent="0.25">
      <c r="B22" s="68" t="s">
        <v>24</v>
      </c>
      <c r="C22" s="18" t="s">
        <v>24</v>
      </c>
      <c r="D22" s="19" t="s">
        <v>24</v>
      </c>
      <c r="E22" s="19" t="s">
        <v>24</v>
      </c>
      <c r="F22" s="24" t="s">
        <v>24</v>
      </c>
      <c r="G22" s="73"/>
    </row>
    <row r="23" spans="2:7" hidden="1" x14ac:dyDescent="0.25">
      <c r="B23" s="69"/>
      <c r="C23" s="25" t="s">
        <v>24</v>
      </c>
      <c r="D23" s="26" t="s">
        <v>24</v>
      </c>
      <c r="E23" s="25" t="s">
        <v>24</v>
      </c>
      <c r="F23" s="27"/>
      <c r="G23" s="73"/>
    </row>
    <row r="24" spans="2:7" x14ac:dyDescent="0.25">
      <c r="B24" s="57" t="s">
        <v>70</v>
      </c>
      <c r="C24" s="15" t="s">
        <v>71</v>
      </c>
      <c r="D24" s="58" t="s">
        <v>72</v>
      </c>
      <c r="E24" s="15" t="s">
        <v>73</v>
      </c>
      <c r="F24" s="21" t="s">
        <v>74</v>
      </c>
      <c r="G24" s="73"/>
    </row>
    <row r="25" spans="2:7" x14ac:dyDescent="0.25">
      <c r="B25" s="57" t="s">
        <v>75</v>
      </c>
      <c r="C25" s="15" t="s">
        <v>76</v>
      </c>
      <c r="D25" s="58" t="s">
        <v>77</v>
      </c>
      <c r="E25" s="15" t="s">
        <v>78</v>
      </c>
      <c r="F25" s="21" t="s">
        <v>79</v>
      </c>
      <c r="G25" s="73"/>
    </row>
    <row r="26" spans="2:7" x14ac:dyDescent="0.25">
      <c r="B26" s="41" t="s">
        <v>49</v>
      </c>
      <c r="C26" s="39" t="s">
        <v>47</v>
      </c>
      <c r="D26" s="42" t="s">
        <v>50</v>
      </c>
      <c r="E26" s="39" t="s">
        <v>51</v>
      </c>
      <c r="F26" s="42"/>
      <c r="G26" s="73"/>
    </row>
    <row r="27" spans="2:7" x14ac:dyDescent="0.25">
      <c r="B27" s="67" t="s">
        <v>37</v>
      </c>
      <c r="C27" s="32" t="s">
        <v>38</v>
      </c>
      <c r="D27" s="33" t="s">
        <v>39</v>
      </c>
      <c r="E27" s="33" t="s">
        <v>40</v>
      </c>
      <c r="F27" s="34" t="s">
        <v>41</v>
      </c>
      <c r="G27" s="73"/>
    </row>
    <row r="28" spans="2:7" x14ac:dyDescent="0.25">
      <c r="B28" s="67"/>
      <c r="C28" s="32" t="s">
        <v>47</v>
      </c>
      <c r="D28" s="35" t="s">
        <v>52</v>
      </c>
      <c r="E28" s="33" t="s">
        <v>42</v>
      </c>
      <c r="F28" s="34" t="s">
        <v>48</v>
      </c>
      <c r="G28" s="73"/>
    </row>
    <row r="29" spans="2:7" x14ac:dyDescent="0.25">
      <c r="B29" s="36" t="s">
        <v>43</v>
      </c>
      <c r="C29" s="43" t="s">
        <v>47</v>
      </c>
      <c r="D29" s="38" t="s">
        <v>53</v>
      </c>
      <c r="E29" s="39" t="s">
        <v>44</v>
      </c>
      <c r="F29" s="40"/>
      <c r="G29" s="73"/>
    </row>
    <row r="30" spans="2:7" x14ac:dyDescent="0.25">
      <c r="B30" s="36" t="s">
        <v>43</v>
      </c>
      <c r="C30" s="43" t="s">
        <v>47</v>
      </c>
      <c r="D30" s="38" t="s">
        <v>46</v>
      </c>
      <c r="E30" s="39" t="s">
        <v>44</v>
      </c>
      <c r="F30" s="40"/>
      <c r="G30" s="73"/>
    </row>
    <row r="31" spans="2:7" x14ac:dyDescent="0.25">
      <c r="B31" s="36" t="s">
        <v>43</v>
      </c>
      <c r="C31" s="43" t="s">
        <v>47</v>
      </c>
      <c r="D31" s="38" t="s">
        <v>54</v>
      </c>
      <c r="E31" s="39" t="s">
        <v>44</v>
      </c>
      <c r="F31" s="40"/>
      <c r="G31" s="73"/>
    </row>
    <row r="32" spans="2:7" x14ac:dyDescent="0.25">
      <c r="B32" s="36" t="s">
        <v>43</v>
      </c>
      <c r="C32" s="43" t="s">
        <v>47</v>
      </c>
      <c r="D32" s="38" t="s">
        <v>55</v>
      </c>
      <c r="E32" s="39" t="s">
        <v>44</v>
      </c>
      <c r="F32" s="40"/>
      <c r="G32" s="73"/>
    </row>
    <row r="33" spans="2:7" x14ac:dyDescent="0.25">
      <c r="B33" s="36" t="s">
        <v>43</v>
      </c>
      <c r="C33" s="43" t="s">
        <v>47</v>
      </c>
      <c r="D33" s="38" t="s">
        <v>56</v>
      </c>
      <c r="E33" s="39" t="s">
        <v>44</v>
      </c>
      <c r="F33" s="40"/>
      <c r="G33" s="73"/>
    </row>
    <row r="34" spans="2:7" x14ac:dyDescent="0.25">
      <c r="B34" s="36" t="s">
        <v>43</v>
      </c>
      <c r="C34" s="43" t="s">
        <v>47</v>
      </c>
      <c r="D34" s="38" t="s">
        <v>57</v>
      </c>
      <c r="E34" s="39" t="s">
        <v>44</v>
      </c>
      <c r="F34" s="40"/>
      <c r="G34" s="73"/>
    </row>
    <row r="35" spans="2:7" x14ac:dyDescent="0.25">
      <c r="B35" s="36" t="s">
        <v>43</v>
      </c>
      <c r="C35" s="43" t="s">
        <v>47</v>
      </c>
      <c r="D35" s="38" t="s">
        <v>58</v>
      </c>
      <c r="E35" s="39" t="s">
        <v>44</v>
      </c>
      <c r="F35" s="40"/>
      <c r="G35" s="73"/>
    </row>
    <row r="36" spans="2:7" ht="15.75" customHeight="1" x14ac:dyDescent="0.25">
      <c r="B36" s="36" t="s">
        <v>45</v>
      </c>
      <c r="C36" s="37" t="s">
        <v>47</v>
      </c>
      <c r="D36" s="38" t="s">
        <v>39</v>
      </c>
      <c r="E36" s="39"/>
      <c r="F36" s="40"/>
      <c r="G36" s="73"/>
    </row>
    <row r="37" spans="2:7" ht="15.75" thickBot="1" x14ac:dyDescent="0.3">
      <c r="B37" s="28"/>
      <c r="C37" s="29"/>
      <c r="D37" s="30"/>
      <c r="E37" s="29"/>
      <c r="F37" s="31"/>
      <c r="G37" s="74"/>
    </row>
    <row r="38" spans="2:7" x14ac:dyDescent="0.25">
      <c r="C38" s="12"/>
      <c r="D38" s="12"/>
      <c r="E38" s="11"/>
      <c r="F38" s="4"/>
      <c r="G38" s="8"/>
    </row>
    <row r="39" spans="2:7" x14ac:dyDescent="0.25">
      <c r="B39" t="s">
        <v>68</v>
      </c>
      <c r="C39" s="12"/>
      <c r="D39" s="12"/>
      <c r="E39" s="12"/>
      <c r="F39" s="4"/>
      <c r="G39" s="44"/>
    </row>
    <row r="40" spans="2:7" ht="15.75" thickBot="1" x14ac:dyDescent="0.3">
      <c r="C40" s="12"/>
      <c r="D40" s="12"/>
      <c r="E40" s="12"/>
      <c r="F40" s="4"/>
      <c r="G40" s="44"/>
    </row>
    <row r="41" spans="2:7" ht="15.75" thickBot="1" x14ac:dyDescent="0.3">
      <c r="B41" s="76" t="s">
        <v>25</v>
      </c>
      <c r="C41" s="77"/>
      <c r="D41" s="77"/>
      <c r="E41" s="77"/>
      <c r="F41" s="78"/>
      <c r="G41" s="87"/>
    </row>
    <row r="42" spans="2:7" x14ac:dyDescent="0.25">
      <c r="B42" s="65" t="s">
        <v>26</v>
      </c>
      <c r="C42" s="66"/>
      <c r="D42" s="66"/>
      <c r="E42" s="54" t="s">
        <v>34</v>
      </c>
      <c r="F42" s="56" t="s">
        <v>67</v>
      </c>
      <c r="G42" s="88"/>
    </row>
    <row r="43" spans="2:7" x14ac:dyDescent="0.25">
      <c r="B43" s="59" t="s">
        <v>27</v>
      </c>
      <c r="C43" s="60"/>
      <c r="D43" s="61"/>
      <c r="E43" s="55" t="s">
        <v>36</v>
      </c>
      <c r="F43" s="21" t="str">
        <f>IF(E43="N/A", "AUTO", "GUIDE - DD3513398")</f>
        <v>GUIDE - DD3513398</v>
      </c>
      <c r="G43" s="88"/>
    </row>
    <row r="44" spans="2:7" ht="15.75" thickBot="1" x14ac:dyDescent="0.3">
      <c r="B44" s="62" t="s">
        <v>35</v>
      </c>
      <c r="C44" s="63"/>
      <c r="D44" s="63"/>
      <c r="E44" s="53" t="s">
        <v>22</v>
      </c>
      <c r="F44" s="22" t="str">
        <f>IF(E44="N/A", " ", "GUIDE - DD3350029")</f>
        <v>GUIDE - DD3350029</v>
      </c>
      <c r="G44" s="89"/>
    </row>
    <row r="45" spans="2:7" x14ac:dyDescent="0.25"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28</v>
      </c>
      <c r="C47" s="10"/>
      <c r="D47" s="10"/>
      <c r="E47" s="10"/>
      <c r="F47" s="10"/>
      <c r="G47" s="1"/>
    </row>
    <row r="48" spans="2:7" x14ac:dyDescent="0.25">
      <c r="B48" s="3"/>
      <c r="G48" s="2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29</v>
      </c>
    </row>
    <row r="64" spans="2:7" x14ac:dyDescent="0.25">
      <c r="B64" t="s">
        <v>66</v>
      </c>
    </row>
  </sheetData>
  <dataConsolidate/>
  <mergeCells count="34">
    <mergeCell ref="B2:F2"/>
    <mergeCell ref="B10:C10"/>
    <mergeCell ref="B11:C11"/>
    <mergeCell ref="B12:C12"/>
    <mergeCell ref="D11:F11"/>
    <mergeCell ref="D12:F12"/>
    <mergeCell ref="D3:F3"/>
    <mergeCell ref="B16:F16"/>
    <mergeCell ref="G16:G18"/>
    <mergeCell ref="G20:G37"/>
    <mergeCell ref="D1:F1"/>
    <mergeCell ref="B41:F41"/>
    <mergeCell ref="B20:F20"/>
    <mergeCell ref="B21:C21"/>
    <mergeCell ref="B14:C14"/>
    <mergeCell ref="D14:F14"/>
    <mergeCell ref="G4:G14"/>
    <mergeCell ref="D4:F4"/>
    <mergeCell ref="D5:F5"/>
    <mergeCell ref="D6:F6"/>
    <mergeCell ref="D7:F7"/>
    <mergeCell ref="D8:F8"/>
    <mergeCell ref="G41:G44"/>
    <mergeCell ref="B3:C3"/>
    <mergeCell ref="G2:G3"/>
    <mergeCell ref="B43:D43"/>
    <mergeCell ref="B44:D44"/>
    <mergeCell ref="B6:B9"/>
    <mergeCell ref="B42:D42"/>
    <mergeCell ref="B27:B28"/>
    <mergeCell ref="B22:B23"/>
    <mergeCell ref="D13:F13"/>
    <mergeCell ref="D9:F9"/>
    <mergeCell ref="D10:F10"/>
  </mergeCells>
  <phoneticPr fontId="5" type="noConversion"/>
  <dataValidations count="20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21:C21" xr:uid="{8FF108D5-CC6B-4995-A002-8CE548EED84B}">
      <formula1>"DOOR SWITCH 2 (TC),'"</formula1>
    </dataValidation>
    <dataValidation type="list" errorStyle="warning" allowBlank="1" showInputMessage="1" showErrorMessage="1" sqref="D39:D40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2" xr:uid="{97FE9ED0-EC9B-4ACE-BC45-BABA423D1620}">
      <formula1>"', Auxiliary, Default IP, Specify IP"</formula1>
    </dataValidation>
    <dataValidation type="list" allowBlank="1" showInputMessage="1" showErrorMessage="1" sqref="E23 E37" xr:uid="{92C5BEE6-6588-478E-9DCC-C8479B222368}">
      <formula1>"', Serial,Ethernet"</formula1>
    </dataValidation>
    <dataValidation type="list" allowBlank="1" showInputMessage="1" showErrorMessage="1" sqref="E22" xr:uid="{ED142708-5FF0-4A5C-B5D5-77301EDE06E6}">
      <formula1>"',1 Hour,2 Hour,3 Hour, 4 Hour,5 Hour"</formula1>
    </dataValidation>
    <dataValidation type="list" allowBlank="1" showInputMessage="1" sqref="C23 C37" xr:uid="{1566A2E7-5752-43DD-B902-6BC5F4077FCE}">
      <formula1>"',Control equipment,Entire display"</formula1>
    </dataValidation>
    <dataValidation type="list" errorStyle="warning" allowBlank="1" showInputMessage="1" showErrorMessage="1" sqref="C22" xr:uid="{E37D9CAF-DE08-4E5C-A766-8ED042FD17C0}">
      <formula1>"',ALPHA FXM SERIES,TRIPPLITE,Generic UPS"</formula1>
    </dataValidation>
    <dataValidation type="list" allowBlank="1" showInputMessage="1" sqref="D22" xr:uid="{F7FABC32-6ABB-49A2-8AA2-D0DCE748A128}">
      <formula1>"', 'By Brightness %, By Power"</formula1>
    </dataValidation>
    <dataValidation type="list" allowBlank="1" showInputMessage="1" sqref="D23 D37" xr:uid="{FD998ED0-A3BE-49E5-AFCF-D87FBCB3E11A}">
      <formula1>"',Percent - 50%, Watts - 1800, Watts - 1100, Watts - 650"</formula1>
    </dataValidation>
    <dataValidation type="list" allowBlank="1" showInputMessage="1" showErrorMessage="1" sqref="B22:B23 B37" xr:uid="{ACCCD1D2-F4D4-41DE-85F0-32E4792745F1}">
      <formula1>"',UPS"</formula1>
    </dataValidation>
    <dataValidation allowBlank="1" showInputMessage="1" sqref="D27 E27:E28" xr:uid="{B199D527-42F5-4F34-BD2D-C6A709ED2FEB}"/>
  </dataValidations>
  <hyperlinks>
    <hyperlink ref="B17" r:id="rId1" xr:uid="{D7C1A603-D0FC-4350-9A13-CDD8AF98C520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C32939</OrderProject_x0020_ID>
    <DocNumber xmlns="2cc016c5-161d-4d6b-a532-6cf687f4a3ab">DD5636630</DocNumber>
    <Rev xmlns="2cc016c5-161d-4d6b-a532-6cf687f4a3ab">00</Rev>
    <_dlc_DocId xmlns="b479dd50-8d7e-4b78-9fb1-00cf65781f6b">75D2Y5VYC55K-1220653723-64673</_dlc_DocId>
    <_dlc_DocIdUrl xmlns="b479dd50-8d7e-4b78-9fb1-00cf65781f6b">
      <Url>https://daktronics.sharepoint.com/sites/docs-engineering/_layouts/15/DocIdRedir.aspx?ID=75D2Y5VYC55K-1220653723-64673</Url>
      <Description>75D2Y5VYC55K-1220653723-64673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21D2D-BE44-496D-9C9B-F0A608F242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purl.org/dc/dcmitype/"/>
    <ds:schemaRef ds:uri="http://schemas.microsoft.com/office/infopath/2007/PartnerControls"/>
    <ds:schemaRef ds:uri="b479dd50-8d7e-4b78-9fb1-00cf65781f6b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dae4ca2-47b8-467c-a804-ebae05ca0c7f"/>
    <ds:schemaRef ds:uri="2cc016c5-161d-4d6b-a532-6cf687f4a3ab"/>
  </ds:schemaRefs>
</ds:datastoreItem>
</file>

<file path=customXml/itemProps3.xml><?xml version="1.0" encoding="utf-8"?>
<ds:datastoreItem xmlns:ds="http://schemas.openxmlformats.org/officeDocument/2006/customXml" ds:itemID="{48CB41F6-18B1-46FA-B4D9-805ADEA92921}"/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C32939 Saltash Tunnel, Site Config, VF-2360-32X32-20-RGB G2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2025-05-29T21:59:16Z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a5bbda3f-d5e8-4c90-a24d-b9b2a66cfd47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