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1" documentId="8_{2A4C5286-7DAB-4DFB-9B47-03E588F9379F}" xr6:coauthVersionLast="47" xr6:coauthVersionMax="47" xr10:uidLastSave="{BB43A408-E72D-4435-BEF3-3EF031268248}"/>
  <bookViews>
    <workbookView xWindow="10125" yWindow="0" windowWidth="1867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F48" i="1"/>
  <c r="F43" i="1"/>
  <c r="F42" i="1"/>
  <c r="F39" i="1"/>
  <c r="E39" i="1"/>
  <c r="D39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57C5A17A-17EE-4948-82C4-F8132DB6384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98269954-D4B6-479B-B450-0787077EFFB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B22A6E73-FC5E-4678-AC98-05F1B02BD863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8" authorId="1" shapeId="0" xr:uid="{DE5CB0BB-E8D4-48BD-A661-DA3FB62C542D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AEE1E320-6E36-4F47-8B19-F6950E6A9A1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68CCFC7-6023-464C-A6B3-71712874A35E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<sst xmlns="http://schemas.openxmlformats.org/spreadsheetml/2006/main" count="157" uniqueCount="106">
  <si>
    <t>DD5482107</t>
  </si>
  <si>
    <t>C33049 Texas DOT, Site Config, VF-2420-96X384-20-RGB G4</t>
  </si>
  <si>
    <t>Rev 00</t>
  </si>
  <si>
    <t>SYSTEM CONFIGURATION
VF-2420-96X384-20-RGB G4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</si>
  <si>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</si>
  <si>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</si>
  <si>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</si>
  <si>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</si>
  <si>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</si>
  <si>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</si>
  <si>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</si>
  <si>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</si>
  <si>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</si>
  <si>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</si>
  <si>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</si>
  <si>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</si>
  <si>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</si>
  <si>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</si>
  <si>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</si>
  <si>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</si>
  <si>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</si>
  <si>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</si>
  <si>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</si>
  <si>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</si>
  <si>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</si>
  <si>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</si>
  <si>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</si>
  <si>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</si>
  <si>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</si>
  <si>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</si>
  <si>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</si>
  <si>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</si>
  <si>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</si>
  <si>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</si>
  <si>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</si>
  <si>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</si>
  <si>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</si>
  <si>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</si>
  <si>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</si>
  <si>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</si>
  <si>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</si>
  <si>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</si>
  <si>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</si>
  <si>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</si>
  <si>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</si>
  <si>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</si>
  <si>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</si>
  <si>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</si>
  <si>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</si>
  <si>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</si>
  <si>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</si>
  <si>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</si>
  <si>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</si>
  <si>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</si>
  <si>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</si>
  <si>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</si>
  <si>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</si>
  <si>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</si>
  <si>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</si>
  <si>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</si>
  <si>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</si>
  <si>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</si>
  <si>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</si>
  <si>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</si>
  <si>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DD5482112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</si>
  <si>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</si>
  <si>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</si>
  <si>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</si>
  <si>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</si>
  <si>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</si>
  <si>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</si>
  <si>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Site Riser, One VF-2X20, VFC in Traffic Cabinet</t>
  </si>
  <si>
    <t>DWG-3686201</t>
  </si>
  <si>
    <t>Schematic, Ventilation and Circulation Fans for 288-432 Wide Signs</t>
  </si>
  <si>
    <t>DWG-3780905</t>
  </si>
  <si>
    <t>Schematic, Two Beacon Alternating Flash, DC</t>
  </si>
  <si>
    <t>DWG-3820547</t>
  </si>
  <si>
    <t>Schematic, VF-24X0, 120 VAC</t>
  </si>
  <si>
    <t>DWG-4558073</t>
  </si>
  <si>
    <t>Shop Drawing, VF-24**-96x384-20, Stainless Steel, Two Beacons, 8" Border</t>
  </si>
  <si>
    <t>DWG-4789242</t>
  </si>
  <si>
    <t>Signal Schematic, VF-2420, By Bay, Airflow Sensor-I/O, Two Beacons-A</t>
  </si>
  <si>
    <t>DWG-5023055</t>
  </si>
  <si>
    <t>Rear Electrical, VF-2420-96x384-20-RGB, Two Beacons</t>
  </si>
  <si>
    <t>DWG-5023403</t>
  </si>
  <si>
    <t>Traffic Cabinet Drawings:</t>
  </si>
  <si>
    <t>Signal Schematic, Traffic Cabinet, VFC, Door Open Detection, Two Doors</t>
  </si>
  <si>
    <t>DWG-4710962</t>
  </si>
  <si>
    <t>Schematic, 334 Traffic Cabinet, Door Switch and Light, Two Doors</t>
  </si>
  <si>
    <t>DWG-3160822</t>
  </si>
  <si>
    <t>Shop Drawing, TC, 334, Aluminum, Ground Mount, Sunshields, VFC</t>
  </si>
  <si>
    <t>DWG-4868980</t>
  </si>
  <si>
    <t>Schematic, Traffic Cabinet, 120 VAC</t>
  </si>
  <si>
    <t>DWG-5064495</t>
  </si>
  <si>
    <t>Final Assembly, Traffic Cabinet, 334, Ground Mount, Aluminum, Sun Shields</t>
  </si>
  <si>
    <t>DWG-5080129</t>
  </si>
  <si>
    <t>Site Notes</t>
  </si>
  <si>
    <t>Preloaded Fonts were added to system Backup Config File:</t>
  </si>
  <si>
    <t>SLOT 1</t>
  </si>
  <si>
    <t>23x17_3_LS12.fnt</t>
  </si>
  <si>
    <t>SLOT 2</t>
  </si>
  <si>
    <t>23x15_3_LS12.fnt</t>
  </si>
  <si>
    <t>SLOT 4</t>
  </si>
  <si>
    <t>15Clearv5WR.fnt</t>
  </si>
  <si>
    <t>SLOT 5</t>
  </si>
  <si>
    <t>19Clearv5WR.fnt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</si>
</sst>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5"/>
  <sheetViews>
    <sheetView tabSelected="1" workbookViewId="0">
      <selection activeCell="D59" sqref="D59:E59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62" t="s">
        <v>1</v>
      </c>
      <c r="D1" s="62"/>
      <c r="E1" s="62"/>
      <c r="F1" s="62"/>
      <c r="G1" s="26" t="s">
        <v>2</v>
      </c>
    </row>
    <row r="2" spans="2:9" ht="30" customHeight="1" thickBot="1">
      <c r="B2" s="76" t="s">
        <v>3</v>
      </c>
      <c r="C2" s="49"/>
      <c r="D2" s="49"/>
      <c r="E2" s="49"/>
      <c r="F2" s="49"/>
      <c r="G2" s="72" t="s">
        <v>4</v>
      </c>
    </row>
    <row r="3" spans="2:9" ht="15.75" thickBot="1">
      <c r="B3" s="71" t="s">
        <v>5</v>
      </c>
      <c r="C3" s="68"/>
      <c r="D3" s="68" t="s">
        <v>6</v>
      </c>
      <c r="E3" s="68"/>
      <c r="F3" s="69"/>
      <c r="G3" s="73"/>
    </row>
    <row r="4" spans="2:9">
      <c r="B4" s="63" t="s">
        <v>7</v>
      </c>
      <c r="C4" s="64"/>
      <c r="D4" s="64" t="s">
        <v>8</v>
      </c>
      <c r="E4" s="64"/>
      <c r="F4" s="67"/>
      <c r="G4" s="50">
        <v>1</v>
      </c>
    </row>
    <row r="5" spans="2:9">
      <c r="B5" s="63" t="s">
        <v>9</v>
      </c>
      <c r="C5" s="64"/>
      <c r="D5" s="64" t="s">
        <v>10</v>
      </c>
      <c r="E5" s="64"/>
      <c r="F5" s="67"/>
      <c r="G5" s="51"/>
    </row>
    <row r="6" spans="2:9">
      <c r="B6" s="70" t="s">
        <v>11</v>
      </c>
      <c r="C6" s="14" t="s">
        <v>12</v>
      </c>
      <c r="D6" s="64" t="s">
        <v>13</v>
      </c>
      <c r="E6" s="64"/>
      <c r="F6" s="67"/>
      <c r="G6" s="51"/>
    </row>
    <row r="7" spans="2:9">
      <c r="B7" s="70"/>
      <c r="C7" s="14" t="s">
        <v>14</v>
      </c>
      <c r="D7" s="64" t="s">
        <v>15</v>
      </c>
      <c r="E7" s="64"/>
      <c r="F7" s="67"/>
      <c r="G7" s="51"/>
    </row>
    <row r="8" spans="2:9">
      <c r="B8" s="70"/>
      <c r="C8" s="14" t="s">
        <v>16</v>
      </c>
      <c r="D8" s="64" t="s">
        <v>17</v>
      </c>
      <c r="E8" s="64"/>
      <c r="F8" s="67"/>
      <c r="G8" s="51"/>
      <c r="H8" s="35"/>
    </row>
    <row r="9" spans="2:9">
      <c r="B9" s="70"/>
      <c r="C9" s="14" t="s">
        <v>18</v>
      </c>
      <c r="D9" s="65">
        <f>IF(D8="9x5","66 OR 46 - TYPE IN THE RIGHT ONE",IF(D8="16x16",20,IF(D8="24x16",20,(IF(D8="9x15",34,"SELECT MODULE SIZE")))))</f>
        <v>20</v>
      </c>
      <c r="E9" s="65"/>
      <c r="F9" s="66"/>
      <c r="G9" s="51"/>
      <c r="I9" s="4"/>
    </row>
    <row r="10" spans="2:9">
      <c r="B10" s="63" t="s">
        <v>19</v>
      </c>
      <c r="C10" s="64"/>
      <c r="D10" s="65">
        <v>96</v>
      </c>
      <c r="E10" s="65"/>
      <c r="F10" s="66"/>
      <c r="G10" s="51"/>
    </row>
    <row r="11" spans="2:9">
      <c r="B11" s="63" t="s">
        <v>20</v>
      </c>
      <c r="C11" s="64"/>
      <c r="D11" s="65">
        <v>384</v>
      </c>
      <c r="E11" s="65"/>
      <c r="F11" s="66"/>
      <c r="G11" s="51"/>
    </row>
    <row r="12" spans="2:9">
      <c r="B12" s="63" t="s">
        <v>21</v>
      </c>
      <c r="C12" s="64"/>
      <c r="D12" s="64" t="s">
        <v>22</v>
      </c>
      <c r="E12" s="64"/>
      <c r="F12" s="67"/>
      <c r="G12" s="51"/>
    </row>
    <row r="13" spans="2:9">
      <c r="B13" s="63" t="s">
        <v>23</v>
      </c>
      <c r="C13" s="64"/>
      <c r="D13" s="65">
        <v>1</v>
      </c>
      <c r="E13" s="65"/>
      <c r="F13" s="66"/>
      <c r="G13" s="51"/>
    </row>
    <row r="14" spans="2:9" ht="15.75" thickBot="1">
      <c r="B14" s="53" t="s">
        <v>24</v>
      </c>
      <c r="C14" s="54"/>
      <c r="D14" s="82" t="s">
        <v>25</v>
      </c>
      <c r="E14" s="82"/>
      <c r="F14" s="83"/>
      <c r="G14" s="52"/>
    </row>
    <row r="15" spans="2:9" ht="15.75" thickBot="1"/>
    <row r="16" spans="2:9" ht="15.75" thickBot="1">
      <c r="B16" s="48" t="s">
        <v>26</v>
      </c>
      <c r="C16" s="49"/>
      <c r="D16" s="49"/>
      <c r="E16" s="49"/>
      <c r="F16" s="49"/>
      <c r="G16" s="50">
        <v>1</v>
      </c>
    </row>
    <row r="17" spans="2:7">
      <c r="B17" s="77" t="s">
        <v>5</v>
      </c>
      <c r="C17" s="78"/>
      <c r="D17" s="23" t="s">
        <v>6</v>
      </c>
      <c r="E17" s="23" t="s">
        <v>27</v>
      </c>
      <c r="F17" s="24" t="s">
        <v>28</v>
      </c>
      <c r="G17" s="51"/>
    </row>
    <row r="18" spans="2:7">
      <c r="B18" s="55" t="s">
        <v>29</v>
      </c>
      <c r="C18" s="56"/>
      <c r="D18" s="14" t="s">
        <v>30</v>
      </c>
      <c r="E18" s="14" t="s">
        <v>31</v>
      </c>
      <c r="F18" s="15" t="s">
        <v>32</v>
      </c>
      <c r="G18" s="51"/>
    </row>
    <row r="19" spans="2:7">
      <c r="B19" s="55" t="s">
        <v>29</v>
      </c>
      <c r="C19" s="56"/>
      <c r="D19" s="14" t="s">
        <v>10</v>
      </c>
      <c r="E19" s="14" t="s">
        <v>31</v>
      </c>
      <c r="F19" s="15" t="s">
        <v>32</v>
      </c>
      <c r="G19" s="51"/>
    </row>
    <row r="20" spans="2:7">
      <c r="B20" s="55" t="s">
        <v>29</v>
      </c>
      <c r="C20" s="56"/>
      <c r="D20" s="14" t="s">
        <v>33</v>
      </c>
      <c r="E20" s="14" t="s">
        <v>31</v>
      </c>
      <c r="F20" s="15" t="s">
        <v>32</v>
      </c>
      <c r="G20" s="51"/>
    </row>
    <row r="21" spans="2:7">
      <c r="B21" s="55" t="s">
        <v>34</v>
      </c>
      <c r="C21" s="56"/>
      <c r="D21" s="14" t="s">
        <v>35</v>
      </c>
      <c r="E21" s="14" t="s">
        <v>31</v>
      </c>
      <c r="F21" s="15" t="s">
        <v>32</v>
      </c>
      <c r="G21" s="51"/>
    </row>
    <row r="22" spans="2:7">
      <c r="B22" s="55" t="s">
        <v>34</v>
      </c>
      <c r="C22" s="56"/>
      <c r="D22" s="14" t="s">
        <v>11</v>
      </c>
      <c r="E22" s="14" t="s">
        <v>31</v>
      </c>
      <c r="F22" s="15" t="s">
        <v>32</v>
      </c>
      <c r="G22" s="51"/>
    </row>
    <row r="23" spans="2:7">
      <c r="B23" s="55" t="s">
        <v>36</v>
      </c>
      <c r="C23" s="56"/>
      <c r="D23" s="14" t="s">
        <v>37</v>
      </c>
      <c r="E23" s="14" t="s">
        <v>31</v>
      </c>
      <c r="F23" s="15" t="s">
        <v>32</v>
      </c>
      <c r="G23" s="51"/>
    </row>
    <row r="24" spans="2:7">
      <c r="B24" s="55" t="s">
        <v>38</v>
      </c>
      <c r="C24" s="56"/>
      <c r="D24" s="38">
        <v>4</v>
      </c>
      <c r="E24" s="38" t="s">
        <v>39</v>
      </c>
      <c r="F24" s="16" t="s">
        <v>40</v>
      </c>
      <c r="G24" s="51"/>
    </row>
    <row r="25" spans="2:7">
      <c r="B25" s="55" t="s">
        <v>41</v>
      </c>
      <c r="C25" s="56"/>
      <c r="D25" s="38" t="s">
        <v>42</v>
      </c>
      <c r="E25" s="38"/>
      <c r="F25" s="15"/>
      <c r="G25" s="51"/>
    </row>
    <row r="26" spans="2:7">
      <c r="B26" s="55" t="s">
        <v>43</v>
      </c>
      <c r="C26" s="56"/>
      <c r="D26" s="38" t="s">
        <v>42</v>
      </c>
      <c r="E26" s="38"/>
      <c r="F26" s="15"/>
      <c r="G26" s="51"/>
    </row>
    <row r="27" spans="2:7">
      <c r="B27" s="55" t="s">
        <v>44</v>
      </c>
      <c r="C27" s="56"/>
      <c r="D27" s="38">
        <v>1</v>
      </c>
      <c r="E27" s="38" t="s">
        <v>39</v>
      </c>
      <c r="F27" s="16" t="s">
        <v>45</v>
      </c>
      <c r="G27" s="51"/>
    </row>
    <row r="28" spans="2:7">
      <c r="B28" s="55" t="s">
        <v>46</v>
      </c>
      <c r="C28" s="56"/>
      <c r="D28" s="37">
        <v>8</v>
      </c>
      <c r="E28" s="38" t="s">
        <v>39</v>
      </c>
      <c r="F28" s="36" t="s">
        <v>47</v>
      </c>
      <c r="G28" s="51"/>
    </row>
    <row r="29" spans="2:7">
      <c r="B29" s="55" t="s">
        <v>48</v>
      </c>
      <c r="C29" s="56"/>
      <c r="D29" s="38">
        <v>8</v>
      </c>
      <c r="E29" s="38" t="s">
        <v>39</v>
      </c>
      <c r="F29" s="16" t="s">
        <v>39</v>
      </c>
      <c r="G29" s="51"/>
    </row>
    <row r="30" spans="2:7">
      <c r="B30" s="55" t="s">
        <v>49</v>
      </c>
      <c r="C30" s="56"/>
      <c r="D30" s="37" t="s">
        <v>42</v>
      </c>
      <c r="E30" s="38" t="s">
        <v>39</v>
      </c>
      <c r="F30" s="16" t="s">
        <v>39</v>
      </c>
      <c r="G30" s="51"/>
    </row>
    <row r="31" spans="2:7">
      <c r="B31" s="55" t="s">
        <v>50</v>
      </c>
      <c r="C31" s="56"/>
      <c r="D31" s="37" t="s">
        <v>51</v>
      </c>
      <c r="E31" s="38" t="s">
        <v>39</v>
      </c>
      <c r="F31" s="16" t="s">
        <v>39</v>
      </c>
      <c r="G31" s="51"/>
    </row>
    <row r="32" spans="2:7">
      <c r="B32" s="55" t="s">
        <v>52</v>
      </c>
      <c r="C32" s="56"/>
      <c r="D32" s="37" t="s">
        <v>42</v>
      </c>
      <c r="E32" s="38" t="s">
        <v>39</v>
      </c>
      <c r="F32" s="16" t="s">
        <v>39</v>
      </c>
      <c r="G32" s="51"/>
    </row>
    <row r="33" spans="2:7">
      <c r="B33" s="55" t="s">
        <v>53</v>
      </c>
      <c r="C33" s="56"/>
      <c r="D33" s="37" t="s">
        <v>51</v>
      </c>
      <c r="E33" s="38" t="s">
        <v>39</v>
      </c>
      <c r="F33" s="16" t="s">
        <v>39</v>
      </c>
      <c r="G33" s="51"/>
    </row>
    <row r="34" spans="2:7">
      <c r="B34" s="55" t="s">
        <v>54</v>
      </c>
      <c r="C34" s="56"/>
      <c r="D34" s="38" t="s">
        <v>51</v>
      </c>
      <c r="E34" s="38" t="s">
        <v>55</v>
      </c>
      <c r="F34" s="16" t="s">
        <v>39</v>
      </c>
      <c r="G34" s="51"/>
    </row>
    <row r="35" spans="2:7">
      <c r="B35" s="55" t="s">
        <v>56</v>
      </c>
      <c r="C35" s="56"/>
      <c r="D35" s="38">
        <v>1</v>
      </c>
      <c r="E35" s="38" t="s">
        <v>39</v>
      </c>
      <c r="F35" s="16" t="s">
        <v>39</v>
      </c>
      <c r="G35" s="51"/>
    </row>
    <row r="36" spans="2:7" ht="15.75" thickBot="1">
      <c r="B36" s="55" t="s">
        <v>57</v>
      </c>
      <c r="C36" s="56"/>
      <c r="D36" s="13" t="s">
        <v>58</v>
      </c>
      <c r="E36" s="13"/>
      <c r="F36" s="17"/>
      <c r="G36" s="52"/>
    </row>
    <row r="37" spans="2:7" ht="15.75" thickBot="1">
      <c r="B37" s="31"/>
      <c r="C37" s="32"/>
      <c r="D37" s="32"/>
      <c r="E37" s="32"/>
      <c r="F37" s="33"/>
      <c r="G37" s="34"/>
    </row>
    <row r="38" spans="2:7" ht="15.75" thickBot="1">
      <c r="B38" s="48" t="s">
        <v>59</v>
      </c>
      <c r="C38" s="49"/>
      <c r="D38" s="49"/>
      <c r="E38" s="49"/>
      <c r="F38" s="49"/>
      <c r="G38" s="50">
        <v>1</v>
      </c>
    </row>
    <row r="39" spans="2:7">
      <c r="B39" s="57" t="s">
        <v>60</v>
      </c>
      <c r="C39" s="58"/>
      <c r="D39" s="22">
        <f>IF(B39="DOOR SWITCH 2 (TC)",1,"N/A")</f>
        <v>1</v>
      </c>
      <c r="E39" s="22">
        <f>IF(B39="DOOR SWITCH 2 (TC)",1,"N/A")</f>
        <v>1</v>
      </c>
      <c r="F39" s="27" t="str">
        <f>IF(B39="DOOR SWITCH 2 (TC)","VIP 1","N/A")</f>
        <v>VIP 1</v>
      </c>
      <c r="G39" s="51"/>
    </row>
    <row r="40" spans="2:7" hidden="1">
      <c r="B40" s="59" t="s">
        <v>61</v>
      </c>
      <c r="C40" s="19" t="s">
        <v>61</v>
      </c>
      <c r="D40" s="20" t="s">
        <v>61</v>
      </c>
      <c r="E40" s="20" t="s">
        <v>61</v>
      </c>
      <c r="F40" s="28" t="s">
        <v>61</v>
      </c>
      <c r="G40" s="51"/>
    </row>
    <row r="41" spans="2:7" hidden="1">
      <c r="B41" s="59"/>
      <c r="C41" s="20" t="s">
        <v>61</v>
      </c>
      <c r="D41" s="21" t="s">
        <v>61</v>
      </c>
      <c r="E41" s="20" t="s">
        <v>61</v>
      </c>
      <c r="F41" s="28"/>
      <c r="G41" s="51"/>
    </row>
    <row r="42" spans="2:7" hidden="1">
      <c r="B42" s="74" t="s">
        <v>61</v>
      </c>
      <c r="C42" s="75"/>
      <c r="D42" s="18" t="s">
        <v>39</v>
      </c>
      <c r="E42" s="18" t="s">
        <v>39</v>
      </c>
      <c r="F42" s="29" t="str">
        <f>IF(B42="MINI DC I/O 1","ON DISPLAY INTERFACE","N/A")</f>
        <v>N/A</v>
      </c>
      <c r="G42" s="51"/>
    </row>
    <row r="43" spans="2:7" hidden="1">
      <c r="B43" s="74" t="s">
        <v>61</v>
      </c>
      <c r="C43" s="75"/>
      <c r="D43" s="38" t="s">
        <v>39</v>
      </c>
      <c r="E43" s="38" t="s">
        <v>39</v>
      </c>
      <c r="F43" s="16" t="str">
        <f>IF(B43="MINI DC I/O 2","ON DISPLAY INTERFACE","N/A")</f>
        <v>N/A</v>
      </c>
      <c r="G43" s="51"/>
    </row>
    <row r="44" spans="2:7" ht="15.75" thickBot="1">
      <c r="B44" s="60"/>
      <c r="C44" s="61"/>
      <c r="D44" s="39"/>
      <c r="E44" s="39"/>
      <c r="F44" s="30"/>
      <c r="G44" s="52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48" t="s">
        <v>62</v>
      </c>
      <c r="C46" s="49"/>
      <c r="D46" s="49"/>
      <c r="E46" s="49"/>
      <c r="F46" s="49"/>
      <c r="G46" s="50">
        <v>1</v>
      </c>
    </row>
    <row r="47" spans="2:7">
      <c r="B47" s="84" t="s">
        <v>63</v>
      </c>
      <c r="C47" s="85"/>
      <c r="D47" s="85"/>
      <c r="E47" s="41" t="s">
        <v>64</v>
      </c>
      <c r="F47" s="42" t="s">
        <v>65</v>
      </c>
      <c r="G47" s="51"/>
    </row>
    <row r="48" spans="2:7">
      <c r="B48" s="79" t="s">
        <v>66</v>
      </c>
      <c r="C48" s="80"/>
      <c r="D48" s="81"/>
      <c r="E48" s="43" t="s">
        <v>67</v>
      </c>
      <c r="F48" s="36" t="str">
        <f>IF(E48="N/A", " ", "GUIDE - DD3513398")</f>
        <v xml:space="preserve"> </v>
      </c>
      <c r="G48" s="51"/>
    </row>
    <row r="49" spans="2:7" ht="15.75" thickBot="1">
      <c r="B49" s="53" t="s">
        <v>68</v>
      </c>
      <c r="C49" s="54"/>
      <c r="D49" s="54"/>
      <c r="E49" s="40" t="s">
        <v>67</v>
      </c>
      <c r="F49" s="44" t="str">
        <f>IF(E49="N/A", " ", "GUIDE - DD3350029")</f>
        <v xml:space="preserve"> </v>
      </c>
      <c r="G49" s="52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69</v>
      </c>
      <c r="C52" s="10"/>
      <c r="D52" s="10"/>
      <c r="E52" s="10"/>
      <c r="F52" s="10"/>
      <c r="G52" s="1"/>
    </row>
    <row r="53" spans="2:7">
      <c r="B53" s="3" t="s">
        <v>70</v>
      </c>
      <c r="G53" s="2"/>
    </row>
    <row r="54" spans="2:7">
      <c r="B54" s="3" t="s">
        <v>71</v>
      </c>
      <c r="F54" t="s">
        <v>72</v>
      </c>
      <c r="G54" s="2"/>
    </row>
    <row r="55" spans="2:7">
      <c r="B55" s="3" t="s">
        <v>73</v>
      </c>
      <c r="F55" t="s">
        <v>74</v>
      </c>
      <c r="G55" s="2"/>
    </row>
    <row r="56" spans="2:7">
      <c r="B56" s="3" t="s">
        <v>75</v>
      </c>
      <c r="F56" t="s">
        <v>76</v>
      </c>
      <c r="G56" s="2"/>
    </row>
    <row r="57" spans="2:7">
      <c r="B57" s="3" t="s">
        <v>77</v>
      </c>
      <c r="F57" t="s">
        <v>78</v>
      </c>
      <c r="G57" s="2"/>
    </row>
    <row r="58" spans="2:7">
      <c r="B58" s="3" t="s">
        <v>79</v>
      </c>
      <c r="F58" t="s">
        <v>80</v>
      </c>
      <c r="G58" s="2"/>
    </row>
    <row r="59" spans="2:7">
      <c r="B59" s="3" t="s">
        <v>81</v>
      </c>
      <c r="F59" t="s">
        <v>82</v>
      </c>
      <c r="G59" s="2"/>
    </row>
    <row r="60" spans="2:7">
      <c r="B60" s="3" t="s">
        <v>83</v>
      </c>
      <c r="F60" t="s">
        <v>84</v>
      </c>
      <c r="G60" s="2"/>
    </row>
    <row r="61" spans="2:7">
      <c r="B61" s="3" t="s">
        <v>85</v>
      </c>
      <c r="G61" s="2"/>
    </row>
    <row r="62" spans="2:7">
      <c r="B62" s="3" t="s">
        <v>86</v>
      </c>
      <c r="F62" t="s">
        <v>87</v>
      </c>
      <c r="G62" s="2"/>
    </row>
    <row r="63" spans="2:7">
      <c r="B63" s="3" t="s">
        <v>88</v>
      </c>
      <c r="F63" t="s">
        <v>89</v>
      </c>
      <c r="G63" s="2"/>
    </row>
    <row r="64" spans="2:7">
      <c r="B64" s="3" t="s">
        <v>90</v>
      </c>
      <c r="F64" t="s">
        <v>91</v>
      </c>
      <c r="G64" s="2"/>
    </row>
    <row r="65" spans="2:7">
      <c r="B65" s="3" t="s">
        <v>92</v>
      </c>
      <c r="F65" t="s">
        <v>93</v>
      </c>
      <c r="G65" s="2"/>
    </row>
    <row r="66" spans="2:7">
      <c r="B66" s="3" t="s">
        <v>94</v>
      </c>
      <c r="F66" t="s">
        <v>95</v>
      </c>
      <c r="G66" s="2"/>
    </row>
    <row r="67" spans="2:7">
      <c r="B67" s="3"/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96</v>
      </c>
    </row>
    <row r="71" spans="2:7">
      <c r="B71" s="45" t="s">
        <v>97</v>
      </c>
      <c r="C71" s="46"/>
    </row>
    <row r="72" spans="2:7">
      <c r="B72" s="47" t="s">
        <v>98</v>
      </c>
      <c r="C72" s="46" t="s">
        <v>99</v>
      </c>
    </row>
    <row r="73" spans="2:7">
      <c r="B73" s="47" t="s">
        <v>100</v>
      </c>
      <c r="C73" s="46" t="s">
        <v>101</v>
      </c>
    </row>
    <row r="74" spans="2:7">
      <c r="B74" s="47" t="s">
        <v>102</v>
      </c>
      <c r="C74" s="46" t="s">
        <v>103</v>
      </c>
    </row>
    <row r="75" spans="2:7">
      <c r="B75" s="47" t="s">
        <v>104</v>
      </c>
      <c r="C75" s="46" t="s">
        <v>105</v>
      </c>
    </row>
  </sheetData>
  <mergeCells count="59">
    <mergeCell ref="B32:C32"/>
    <mergeCell ref="B23:C23"/>
    <mergeCell ref="B22:C22"/>
    <mergeCell ref="B34:C34"/>
    <mergeCell ref="B33:C33"/>
    <mergeCell ref="B26:C26"/>
    <mergeCell ref="D9:F9"/>
    <mergeCell ref="B20:C20"/>
    <mergeCell ref="D4:F4"/>
    <mergeCell ref="D5:F5"/>
    <mergeCell ref="B14:C14"/>
    <mergeCell ref="B17:C17"/>
    <mergeCell ref="B12:C12"/>
    <mergeCell ref="B21:C21"/>
    <mergeCell ref="D14:F14"/>
    <mergeCell ref="G2:G3"/>
    <mergeCell ref="B16:F16"/>
    <mergeCell ref="G4:G14"/>
    <mergeCell ref="D10:F10"/>
    <mergeCell ref="B42:C42"/>
    <mergeCell ref="B18:C18"/>
    <mergeCell ref="B19:C19"/>
    <mergeCell ref="B24:C24"/>
    <mergeCell ref="B2:F2"/>
    <mergeCell ref="B10:C10"/>
    <mergeCell ref="B11:C11"/>
    <mergeCell ref="G16:G36"/>
    <mergeCell ref="B30:C30"/>
    <mergeCell ref="B29:C29"/>
    <mergeCell ref="B27:C27"/>
    <mergeCell ref="B28:C28"/>
    <mergeCell ref="C1:F1"/>
    <mergeCell ref="B25:C25"/>
    <mergeCell ref="B31:C31"/>
    <mergeCell ref="B35:C35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3:C3"/>
    <mergeCell ref="B46:F46"/>
    <mergeCell ref="G46:G49"/>
    <mergeCell ref="B49:D49"/>
    <mergeCell ref="B36:C36"/>
    <mergeCell ref="B38:F38"/>
    <mergeCell ref="G38:G44"/>
    <mergeCell ref="B39:C39"/>
    <mergeCell ref="B40:B41"/>
    <mergeCell ref="B44:C44"/>
    <mergeCell ref="B43:C43"/>
    <mergeCell ref="B48:D48"/>
    <mergeCell ref="B47:D47"/>
  </mergeCells>
  <dataValidations count="36">
    <dataValidation type="list" allowBlank="1" showInputMessage="1" showErrorMessage="1" sqref="D4:F4" xr:uid="{D9F7DDB2-FDF9-4EC8-998B-DF9C8E9D006E}">
      <formula1>"VF,VM,VX, DB-5000"</formula1>
    </dataValidation>
    <dataValidation type="list" allowBlank="1" showInputMessage="1" showErrorMessage="1" sqref="D5:F5" xr:uid="{23C01B8A-2C67-4B94-8339-B023CFEAD0F8}">
      <formula1>"FRONT,WALK-IN,REAR"</formula1>
    </dataValidation>
    <dataValidation type="list" errorStyle="warning" allowBlank="1" showInputMessage="1" showErrorMessage="1" sqref="D6:F6" xr:uid="{599E2D61-35CB-4D5A-960B-E25397CBB5F7}">
      <formula1>"FULL COLOR, MONOCHROME, Red-Green"</formula1>
    </dataValidation>
    <dataValidation type="list" errorStyle="warning" allowBlank="1" showInputMessage="1" showErrorMessage="1" sqref="D8:F8" xr:uid="{4FF7706A-4F3C-480D-B498-7A810066E56F}">
      <formula1>"?,9X5,9X15,16X16,24X16, 18X18"</formula1>
    </dataValidation>
    <dataValidation type="list" errorStyle="warning" allowBlank="1" showInputMessage="1" showErrorMessage="1" sqref="I9 H8" xr:uid="{087CB4BE-E0F2-46E6-A500-4869B6DFBF32}">
      <formula1>"20,34,46,66"</formula1>
    </dataValidation>
    <dataValidation type="list" allowBlank="1" showInputMessage="1" showErrorMessage="1" sqref="D12:F12" xr:uid="{F226DC49-4860-4388-9A2E-1B5C18D73CB2}">
      <formula1>"FULL MATRIX,LINE MATRIX"</formula1>
    </dataValidation>
    <dataValidation type="list" allowBlank="1" showInputMessage="1" showErrorMessage="1" sqref="D7:F7" xr:uid="{9F1AD831-0CE6-44EA-8AA6-C2C72CD764E2}">
      <formula1>"GEN 4 (24 VOLT BUS), ANTAIOS (DVX)"</formula1>
    </dataValidation>
    <dataValidation type="list" allowBlank="1" showInputMessage="1" showErrorMessage="1" sqref="B39:C39" xr:uid="{7C5C88A0-AFD5-4FBD-9318-98469652B141}">
      <formula1>"DOOR SWITCH 2 (TC),'"</formula1>
    </dataValidation>
    <dataValidation type="list" allowBlank="1" showInputMessage="1" showErrorMessage="1" sqref="D34" xr:uid="{267B898A-26F8-41C7-B63B-06C9C17326AD}">
      <formula1>"?,YES,NO"</formula1>
    </dataValidation>
    <dataValidation type="list" allowBlank="1" showInputMessage="1" showErrorMessage="1" sqref="D27" xr:uid="{496ED691-40B8-411A-BA05-B48AA7CA7078}">
      <formula1>"0,1"</formula1>
    </dataValidation>
    <dataValidation type="list" allowBlank="1" showInputMessage="1" showErrorMessage="1" sqref="D33" xr:uid="{CED0627F-DCEA-40B1-9A9A-158B38DBA42C}">
      <formula1>"YES,NO"</formula1>
    </dataValidation>
    <dataValidation type="list" errorStyle="warning" allowBlank="1" showInputMessage="1" showErrorMessage="1" sqref="D30:D32" xr:uid="{E5332299-C990-4349-9EDA-AB9D924390FC}">
      <formula1>"YES,NO"</formula1>
    </dataValidation>
    <dataValidation type="list" errorStyle="warning" allowBlank="1" showInputMessage="1" showErrorMessage="1" sqref="D14:F14" xr:uid="{DE81E15A-6F1F-4469-90C9-98CF2420CC25}">
      <formula1>"ROWS,BAYS"</formula1>
    </dataValidation>
    <dataValidation type="list" allowBlank="1" showInputMessage="1" showErrorMessage="1" sqref="B40:B41" xr:uid="{A01B7A30-4F7D-451D-A09A-913271B44CC3}">
      <formula1>"',UPS"</formula1>
    </dataValidation>
    <dataValidation type="list" allowBlank="1" showInputMessage="1" showErrorMessage="1" sqref="B42:C42" xr:uid="{515D9B7E-FCFD-44CE-B202-B18F51DFA2B4}">
      <formula1>"',MINI DC I/O 1"</formula1>
    </dataValidation>
    <dataValidation type="list" errorStyle="warning" allowBlank="1" showInputMessage="1" showErrorMessage="1" sqref="D24" xr:uid="{5D7DF515-A489-4E89-A9F6-9D2F6E5EB72C}">
      <formula1>"NO,?,1,2,3,4,5,6,7,8"</formula1>
    </dataValidation>
    <dataValidation type="list" errorStyle="warning" allowBlank="1" showInputMessage="1" showErrorMessage="1" sqref="D29" xr:uid="{340A0708-1681-4BC2-8177-A5E158946421}">
      <formula1>"1,2,3,4,5,6,7,8,9,10"</formula1>
    </dataValidation>
    <dataValidation type="list" errorStyle="warning" allowBlank="1" showInputMessage="1" showErrorMessage="1" sqref="D28" xr:uid="{6009A02E-9A6B-4097-A357-6096159EA2D0}">
      <formula1>"NO,1,2,3,4,5,6,7,8,9,10"</formula1>
    </dataValidation>
    <dataValidation type="list" errorStyle="warning" allowBlank="1" showInputMessage="1" showErrorMessage="1" sqref="D35" xr:uid="{DB9BB170-9527-4D90-8B4E-4B24EFDAE4DB}">
      <formula1>"1,2"</formula1>
    </dataValidation>
    <dataValidation type="list" errorStyle="warning" allowBlank="1" showInputMessage="1" showErrorMessage="1" sqref="D36:D37" xr:uid="{20E0F258-11CA-4C7E-A767-6CF41DCFE1EC}">
      <formula1>"Gen IV (Default), PS Redundancy Board, Eltek Power on Ground"</formula1>
    </dataValidation>
    <dataValidation type="list" errorStyle="warning" allowBlank="1" showInputMessage="1" showErrorMessage="1" sqref="F28" xr:uid="{FFE8CF09-EAEE-49E4-B515-9C7B8C365825}">
      <formula1>"'--,CAN - 30000,I/O"</formula1>
    </dataValidation>
    <dataValidation type="list" allowBlank="1" showInputMessage="1" sqref="D41" xr:uid="{A8B91139-9D89-41F0-936C-68A57A864F19}">
      <formula1>"',Percent - 50%, Watts - 1800, Watts - 1100, Watts - 650"</formula1>
    </dataValidation>
    <dataValidation type="list" allowBlank="1" showInputMessage="1" sqref="D40" xr:uid="{ADB5380A-498C-468E-988B-30ED92779204}">
      <formula1>"', 'By Brightness %, By Power"</formula1>
    </dataValidation>
    <dataValidation type="list" errorStyle="warning" allowBlank="1" showInputMessage="1" showErrorMessage="1" sqref="C40" xr:uid="{89A5C747-5911-464C-9951-D14BBE667602}">
      <formula1>"',ALPHA FXM SERIES,TRIPPLITE,Generic UPS"</formula1>
    </dataValidation>
    <dataValidation type="list" allowBlank="1" showInputMessage="1" sqref="C41" xr:uid="{7F2422CC-5384-4819-BA8C-3D35AFB8EC6B}">
      <formula1>"',Control equipment,Entire display"</formula1>
    </dataValidation>
    <dataValidation type="list" allowBlank="1" showInputMessage="1" showErrorMessage="1" sqref="E40" xr:uid="{9D065B43-3A98-4389-A60E-7683821324AD}">
      <formula1>"',1 Hour,2 Hour,3 Hour, 4 Hour,5 Hour"</formula1>
    </dataValidation>
    <dataValidation type="list" allowBlank="1" showInputMessage="1" showErrorMessage="1" sqref="E41" xr:uid="{E2F9AD67-4114-4B74-A548-993966442156}">
      <formula1>"', Serial,Ethernet"</formula1>
    </dataValidation>
    <dataValidation type="list" allowBlank="1" showInputMessage="1" showErrorMessage="1" sqref="F40" xr:uid="{3303DABE-123A-4AE3-9D2E-A09FAB459C5D}">
      <formula1>"', Auxiliary, Default IP, Specify IP"</formula1>
    </dataValidation>
    <dataValidation type="list" allowBlank="1" showInputMessage="1" showErrorMessage="1" sqref="F25:F26" xr:uid="{ED1E1B0C-93C3-4E28-84FB-D52D8F783E57}">
      <formula1>"', Isolation Boards in Sign - Yes, Isolation Boards in Sign - No"</formula1>
    </dataValidation>
    <dataValidation type="list" errorStyle="warning" allowBlank="1" showInputMessage="1" showErrorMessage="1" sqref="D25:D26" xr:uid="{1C1E61BB-88EA-41D9-8B06-999F10D6FCFF}">
      <formula1>"YES, NO"</formula1>
    </dataValidation>
    <dataValidation type="list" allowBlank="1" showInputMessage="1" showErrorMessage="1" sqref="F27" xr:uid="{F7C356FB-5F6C-4021-9802-5EA3F9C69C78}">
      <formula1>"', CONNECT TO MODULE - NO, CONNECT TO MODULE - YES"</formula1>
    </dataValidation>
    <dataValidation type="list" allowBlank="1" showInputMessage="1" showErrorMessage="1" sqref="F24" xr:uid="{512488F7-6C88-4F28-BB1F-4C0C2B98F50F}">
      <formula1>"?, IN SIGN - YES, IN SIGN - NO"</formula1>
    </dataValidation>
    <dataValidation type="list" allowBlank="1" showInputMessage="1" showErrorMessage="1" sqref="E34" xr:uid="{79346312-1197-4552-B846-FDD00C6442FD}">
      <formula1>"',Alternate, Synchronize"</formula1>
    </dataValidation>
    <dataValidation type="list" allowBlank="1" showInputMessage="1" showErrorMessage="1" sqref="B43:C43" xr:uid="{8BE8A7E8-ABFC-4F27-85E7-A96DECDC087B}">
      <formula1>"',MINI DC I/O 2"</formula1>
    </dataValidation>
    <dataValidation type="list" allowBlank="1" showInputMessage="1" showErrorMessage="1" sqref="B44:C44" xr:uid="{335BD26F-7D69-4F3C-BF70-795E3385334C}">
      <formula1>"',MINI DC I/O 3"</formula1>
    </dataValidation>
    <dataValidation type="list" errorStyle="information" allowBlank="1" showInputMessage="1" showErrorMessage="1" sqref="D9:F9" xr:uid="{C7BBC96E-94F9-440F-845E-486F5D3C3873}">
      <formula1>"20,34,46,66"</formula1>
    </dataValidation>
  </dataValidations>
  <pageMargins left="0.7" right="0.7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C33049</OrderProject_x0020_ID>
    <DocNumber xmlns="2cc016c5-161d-4d6b-a532-6cf687f4a3ab">DD5482107</DocNumber>
    <Rev xmlns="2cc016c5-161d-4d6b-a532-6cf687f4a3ab">00</Rev>
    <_dlc_DocId xmlns="b479dd50-8d7e-4b78-9fb1-00cf65781f6b">75D2Y5VYC55K-1220653723-62884</_dlc_DocId>
    <_dlc_DocIdUrl xmlns="b479dd50-8d7e-4b78-9fb1-00cf65781f6b">
      <Url>https://daktronics.sharepoint.com/sites/docs-engineering/_layouts/15/DocIdRedir.aspx?ID=75D2Y5VYC55K-1220653723-62884</Url>
      <Description>75D2Y5VYC55K-1220653723-62884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F20A6F14-7AA5-425A-B9AC-83D8699E2BA3}"/>
</file>

<file path=customXml/itemProps4.xml><?xml version="1.0" encoding="utf-8"?>
<ds:datastoreItem xmlns:ds="http://schemas.openxmlformats.org/officeDocument/2006/customXml" ds:itemID="{3AA27285-1FB0-479B-97D1-FDB1D63AC3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C33049 Texas DOT, Site Config, VF-2420-96X384-20-RGB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2024-08-07T20:25:35Z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680797d9-5050-44f7-944e-86540015490e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