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18" documentId="8_{A00B02F1-E595-4E78-B515-A7FA149EE867}" xr6:coauthVersionLast="47" xr6:coauthVersionMax="47" xr10:uidLastSave="{1E8ACFE5-87C9-4762-8E33-E65561BF5771}"/>
  <bookViews>
    <workbookView xWindow="9660" yWindow="0" windowWidth="1924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D83" i="1"/>
  <c r="F80" i="1"/>
  <c r="E80" i="1"/>
  <c r="D80" i="1"/>
  <c r="E43" i="1" l="1"/>
  <c r="D43" i="1"/>
  <c r="E42" i="1"/>
  <c r="D42" i="1"/>
  <c r="D9" i="1" l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47A8A5FA-664E-4313-98EA-6643D68421B5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9291193C-5BC5-4AD8-AFF6-D873452B690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755BFA44-6963-490F-ADAA-0FD053466BC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G48" authorId="0" shapeId="0" xr:uid="{84D86B10-D228-4C7B-8618-3610F25F488B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57" authorId="0" shapeId="0" xr:uid="{2526E663-6F78-4627-832D-F1E4CA7E63E2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58" authorId="1" shapeId="0" xr:uid="{177EA286-8E12-47C9-9FBD-5ED660BC9696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Gen 3 - Rows
- Gen 4 - Bays</t>
        </r>
      </text>
    </comment>
    <comment ref="D62" authorId="0" shapeId="0" xr:uid="{236E4A21-084B-457F-9DB7-D06BA49B445D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LINE is the light sensor on the Module.</t>
        </r>
      </text>
    </comment>
    <comment ref="B65" authorId="1" shapeId="0" xr:uid="{1C69E86F-A7DB-437D-8EA9-82B10FA0A38C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Power Supplies</t>
        </r>
      </text>
    </comment>
    <comment ref="F69" authorId="1" shapeId="0" xr:uid="{69DDDE37-297A-4D7A-8C31-C0B69097B267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75" authorId="1" shapeId="0" xr:uid="{D664E041-E8EE-4FDE-A322-527DD6050FC3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81" authorId="1" shapeId="0" xr:uid="{46D3AF3B-196B-4753-B184-DDC835C8C90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      - 
- By Power used with Multilink UPS</t>
        </r>
      </text>
    </comment>
    <comment ref="E83" authorId="1" shapeId="0" xr:uid="{653F7B1B-67F7-4F87-B935-9BD24D78B76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83" authorId="1" shapeId="0" xr:uid="{1B935598-62FC-4FA5-BE13-B0FECD849721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<sst xmlns="http://schemas.openxmlformats.org/spreadsheetml/2006/main" count="212" uniqueCount="77">
  <si>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</si>
  <si>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</si>
  <si>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</si>
  <si>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</si>
  <si>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</si>
  <si>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</si>
  <si>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</si>
  <si>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</si>
  <si>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</si>
  <si>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</si>
  <si>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</si>
  <si>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</si>
  <si>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</si>
  <si>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</si>
  <si>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</si>
  <si>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</si>
  <si>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</si>
  <si>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</si>
  <si>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</si>
  <si>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</si>
  <si>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</si>
  <si>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</si>
  <si>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</si>
  <si>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</si>
  <si>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</si>
  <si>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</si>
  <si>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</si>
  <si>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</si>
  <si>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</si>
  <si>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</si>
  <si>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</si>
  <si>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</si>
  <si>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</si>
  <si>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</si>
  <si>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</si>
  <si>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</si>
  <si>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</si>
  <si>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</si>
  <si>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</si>
  <si>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</si>
  <si>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</si>
  <si>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</si>
  <si>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</si>
  <si>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</si>
  <si>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</si>
  <si>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</si>
  <si>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</si>
  <si>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</si>
  <si>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</si>
  <si>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</si>
  <si>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</si>
  <si>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</si>
  <si>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</si>
  <si>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</si>
  <si>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</si>
  <si>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</si>
  <si>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</si>
  <si>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</si>
  <si>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</si>
  <si>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</si>
  <si>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DD5594028</t>
  </si>
  <si>
    <t>C33656 NY State DOT, Site Config, VF-2420-96X208 G5 @1, VX-2428-32X32 G5 @3</t>
  </si>
  <si>
    <t>SYSTEM CONFIGURATION
VF-2420-96X208-20-RGB G5 @1</t>
  </si>
  <si>
    <t>FULL COLOR</t>
  </si>
  <si>
    <t>24X16</t>
  </si>
  <si>
    <t>Gen IV (Default)</t>
  </si>
  <si>
    <t>Module Output - 4</t>
  </si>
  <si>
    <t>On 1ST Display Interface</t>
  </si>
  <si>
    <t>SYSTEM CONFIGURATION
VX-2428-32X32-20-RGB G5 @3</t>
  </si>
  <si>
    <t>VX</t>
  </si>
  <si>
    <t>2, 3, 4</t>
  </si>
  <si>
    <t>16X16</t>
  </si>
  <si>
    <t>LINE</t>
  </si>
  <si>
    <t>YES - 1</t>
  </si>
  <si>
    <t>Module Output - 3</t>
  </si>
  <si>
    <t>On Video Processor</t>
  </si>
  <si>
    <t>DD5594043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</si>
</sst>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1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9" xfId="0" quotePrefix="1" applyBorder="1"/>
    <xf numFmtId="0" fontId="0" fillId="0" borderId="17" xfId="0" quotePrefix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21" xfId="0" applyBorder="1"/>
    <xf numFmtId="0" fontId="0" fillId="0" borderId="40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quotePrefix="1" applyBorder="1" applyAlignment="1">
      <alignment horizontal="left"/>
    </xf>
    <xf numFmtId="0" fontId="0" fillId="0" borderId="42" xfId="0" quotePrefix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0" xfId="0" applyBorder="1"/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2" xfId="0" quotePrefix="1" applyBorder="1"/>
    <xf numFmtId="0" fontId="0" fillId="0" borderId="7" xfId="0" applyBorder="1" applyAlignment="1">
      <alignment horizontal="left"/>
    </xf>
    <xf numFmtId="0" fontId="0" fillId="0" borderId="7" xfId="0" quotePrefix="1" applyBorder="1" applyAlignment="1">
      <alignment horizontal="left"/>
    </xf>
    <xf numFmtId="0" fontId="0" fillId="0" borderId="7" xfId="0" quotePrefix="1" applyBorder="1"/>
    <xf numFmtId="0" fontId="0" fillId="0" borderId="7" xfId="0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0" fillId="0" borderId="34" xfId="0" quotePrefix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quotePrefix="1" applyBorder="1" applyAlignment="1">
      <alignment horizontal="left"/>
    </xf>
    <xf numFmtId="0" fontId="0" fillId="0" borderId="46" xfId="0" quotePrefix="1" applyBorder="1"/>
    <xf numFmtId="0" fontId="0" fillId="2" borderId="40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8"/>
  <sheetViews>
    <sheetView tabSelected="1" topLeftCell="A67" workbookViewId="0">
      <selection activeCell="B73" sqref="B73:C73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60</v>
      </c>
      <c r="C1" s="75" t="s">
        <v>61</v>
      </c>
      <c r="D1" s="75"/>
      <c r="E1" s="75"/>
      <c r="F1" s="75"/>
      <c r="G1" s="25" t="s">
        <v>0</v>
      </c>
    </row>
    <row r="2" spans="2:9" ht="30" customHeight="1" thickBot="1" x14ac:dyDescent="0.3">
      <c r="B2" s="73" t="s">
        <v>62</v>
      </c>
      <c r="C2" s="44"/>
      <c r="D2" s="44"/>
      <c r="E2" s="44"/>
      <c r="F2" s="44"/>
      <c r="G2" s="69" t="s">
        <v>1</v>
      </c>
    </row>
    <row r="3" spans="2:9" ht="15.75" thickBot="1" x14ac:dyDescent="0.3">
      <c r="B3" s="67" t="s">
        <v>2</v>
      </c>
      <c r="C3" s="68"/>
      <c r="D3" s="68" t="s">
        <v>3</v>
      </c>
      <c r="E3" s="68"/>
      <c r="F3" s="76"/>
      <c r="G3" s="70"/>
    </row>
    <row r="4" spans="2:9" x14ac:dyDescent="0.25">
      <c r="B4" s="74" t="s">
        <v>4</v>
      </c>
      <c r="C4" s="60"/>
      <c r="D4" s="60" t="s">
        <v>5</v>
      </c>
      <c r="E4" s="60"/>
      <c r="F4" s="61"/>
      <c r="G4" s="64">
        <v>1</v>
      </c>
    </row>
    <row r="5" spans="2:9" x14ac:dyDescent="0.25">
      <c r="B5" s="74" t="s">
        <v>6</v>
      </c>
      <c r="C5" s="60"/>
      <c r="D5" s="60" t="s">
        <v>7</v>
      </c>
      <c r="E5" s="60"/>
      <c r="F5" s="61"/>
      <c r="G5" s="65"/>
    </row>
    <row r="6" spans="2:9" x14ac:dyDescent="0.25">
      <c r="B6" s="77" t="s">
        <v>8</v>
      </c>
      <c r="C6" s="14" t="s">
        <v>9</v>
      </c>
      <c r="D6" s="60" t="s">
        <v>63</v>
      </c>
      <c r="E6" s="60"/>
      <c r="F6" s="61"/>
      <c r="G6" s="65"/>
    </row>
    <row r="7" spans="2:9" x14ac:dyDescent="0.25">
      <c r="B7" s="77"/>
      <c r="C7" s="14" t="s">
        <v>10</v>
      </c>
      <c r="D7" s="60" t="s">
        <v>11</v>
      </c>
      <c r="E7" s="60"/>
      <c r="F7" s="61"/>
      <c r="G7" s="65"/>
    </row>
    <row r="8" spans="2:9" x14ac:dyDescent="0.25">
      <c r="B8" s="77"/>
      <c r="C8" s="14" t="s">
        <v>12</v>
      </c>
      <c r="D8" s="60" t="s">
        <v>64</v>
      </c>
      <c r="E8" s="60"/>
      <c r="F8" s="61"/>
      <c r="G8" s="65"/>
      <c r="H8" s="33"/>
    </row>
    <row r="9" spans="2:9" x14ac:dyDescent="0.25">
      <c r="B9" s="77"/>
      <c r="C9" s="14" t="s">
        <v>13</v>
      </c>
      <c r="D9" s="58">
        <f>IF(D8="9x5","66 OR 46 - TYPE IN THE RIGHT ONE",IF(D8="16x16",20,IF(D8="24x16",20,(IF(D8="9x15",34,"SELECT MODULE SIZE")))))</f>
        <v>20</v>
      </c>
      <c r="E9" s="58"/>
      <c r="F9" s="59"/>
      <c r="G9" s="65"/>
      <c r="I9" s="4"/>
    </row>
    <row r="10" spans="2:9" x14ac:dyDescent="0.25">
      <c r="B10" s="74" t="s">
        <v>14</v>
      </c>
      <c r="C10" s="60"/>
      <c r="D10" s="58">
        <v>96</v>
      </c>
      <c r="E10" s="58"/>
      <c r="F10" s="59"/>
      <c r="G10" s="65"/>
    </row>
    <row r="11" spans="2:9" x14ac:dyDescent="0.25">
      <c r="B11" s="74" t="s">
        <v>15</v>
      </c>
      <c r="C11" s="60"/>
      <c r="D11" s="58">
        <v>208</v>
      </c>
      <c r="E11" s="58"/>
      <c r="F11" s="59"/>
      <c r="G11" s="65"/>
    </row>
    <row r="12" spans="2:9" x14ac:dyDescent="0.25">
      <c r="B12" s="74" t="s">
        <v>16</v>
      </c>
      <c r="C12" s="60"/>
      <c r="D12" s="60" t="s">
        <v>17</v>
      </c>
      <c r="E12" s="60"/>
      <c r="F12" s="61"/>
      <c r="G12" s="65"/>
    </row>
    <row r="13" spans="2:9" x14ac:dyDescent="0.25">
      <c r="B13" s="74" t="s">
        <v>18</v>
      </c>
      <c r="C13" s="60"/>
      <c r="D13" s="58">
        <v>1</v>
      </c>
      <c r="E13" s="58"/>
      <c r="F13" s="59"/>
      <c r="G13" s="65"/>
    </row>
    <row r="14" spans="2:9" ht="15.75" thickBot="1" x14ac:dyDescent="0.3">
      <c r="B14" s="39" t="s">
        <v>19</v>
      </c>
      <c r="C14" s="40"/>
      <c r="D14" s="47" t="s">
        <v>20</v>
      </c>
      <c r="E14" s="47"/>
      <c r="F14" s="48"/>
      <c r="G14" s="66"/>
    </row>
    <row r="15" spans="2:9" ht="15.75" thickBot="1" x14ac:dyDescent="0.3"/>
    <row r="16" spans="2:9" ht="15.75" thickBot="1" x14ac:dyDescent="0.3">
      <c r="B16" s="43" t="s">
        <v>21</v>
      </c>
      <c r="C16" s="44"/>
      <c r="D16" s="44"/>
      <c r="E16" s="44"/>
      <c r="F16" s="44"/>
      <c r="G16" s="64">
        <v>1</v>
      </c>
    </row>
    <row r="17" spans="2:7" x14ac:dyDescent="0.25">
      <c r="B17" s="62" t="s">
        <v>2</v>
      </c>
      <c r="C17" s="63"/>
      <c r="D17" s="22" t="s">
        <v>3</v>
      </c>
      <c r="E17" s="22" t="s">
        <v>22</v>
      </c>
      <c r="F17" s="23" t="s">
        <v>23</v>
      </c>
      <c r="G17" s="65"/>
    </row>
    <row r="18" spans="2:7" x14ac:dyDescent="0.25">
      <c r="B18" s="41" t="s">
        <v>24</v>
      </c>
      <c r="C18" s="42"/>
      <c r="D18" s="14" t="s">
        <v>25</v>
      </c>
      <c r="E18" s="14" t="s">
        <v>26</v>
      </c>
      <c r="F18" s="15" t="s">
        <v>27</v>
      </c>
      <c r="G18" s="65"/>
    </row>
    <row r="19" spans="2:7" x14ac:dyDescent="0.25">
      <c r="B19" s="41" t="s">
        <v>24</v>
      </c>
      <c r="C19" s="42"/>
      <c r="D19" s="14" t="s">
        <v>7</v>
      </c>
      <c r="E19" s="14" t="s">
        <v>26</v>
      </c>
      <c r="F19" s="15" t="s">
        <v>27</v>
      </c>
      <c r="G19" s="65"/>
    </row>
    <row r="20" spans="2:7" x14ac:dyDescent="0.25">
      <c r="B20" s="41" t="s">
        <v>24</v>
      </c>
      <c r="C20" s="42"/>
      <c r="D20" s="14" t="s">
        <v>28</v>
      </c>
      <c r="E20" s="14" t="s">
        <v>26</v>
      </c>
      <c r="F20" s="15" t="s">
        <v>27</v>
      </c>
      <c r="G20" s="65"/>
    </row>
    <row r="21" spans="2:7" x14ac:dyDescent="0.25">
      <c r="B21" s="41" t="s">
        <v>29</v>
      </c>
      <c r="C21" s="42"/>
      <c r="D21" s="14" t="s">
        <v>30</v>
      </c>
      <c r="E21" s="14" t="s">
        <v>26</v>
      </c>
      <c r="F21" s="15" t="s">
        <v>27</v>
      </c>
      <c r="G21" s="65"/>
    </row>
    <row r="22" spans="2:7" x14ac:dyDescent="0.25">
      <c r="B22" s="41" t="s">
        <v>29</v>
      </c>
      <c r="C22" s="42"/>
      <c r="D22" s="14" t="s">
        <v>8</v>
      </c>
      <c r="E22" s="14" t="s">
        <v>26</v>
      </c>
      <c r="F22" s="15" t="s">
        <v>27</v>
      </c>
      <c r="G22" s="65"/>
    </row>
    <row r="23" spans="2:7" x14ac:dyDescent="0.25">
      <c r="B23" s="41" t="s">
        <v>32</v>
      </c>
      <c r="C23" s="42"/>
      <c r="D23" s="14" t="s">
        <v>31</v>
      </c>
      <c r="E23" s="14" t="s">
        <v>26</v>
      </c>
      <c r="F23" s="15" t="s">
        <v>27</v>
      </c>
      <c r="G23" s="65"/>
    </row>
    <row r="24" spans="2:7" x14ac:dyDescent="0.25">
      <c r="B24" s="41" t="s">
        <v>33</v>
      </c>
      <c r="C24" s="42"/>
      <c r="D24" s="36" t="s">
        <v>36</v>
      </c>
      <c r="E24" s="36" t="s">
        <v>34</v>
      </c>
      <c r="F24" s="16"/>
      <c r="G24" s="65"/>
    </row>
    <row r="25" spans="2:7" x14ac:dyDescent="0.25">
      <c r="B25" s="41" t="s">
        <v>35</v>
      </c>
      <c r="C25" s="42"/>
      <c r="D25" s="36" t="s">
        <v>36</v>
      </c>
      <c r="E25" s="36"/>
      <c r="F25" s="15"/>
      <c r="G25" s="65"/>
    </row>
    <row r="26" spans="2:7" x14ac:dyDescent="0.25">
      <c r="B26" s="41" t="s">
        <v>37</v>
      </c>
      <c r="C26" s="42"/>
      <c r="D26" s="36" t="s">
        <v>36</v>
      </c>
      <c r="E26" s="36"/>
      <c r="F26" s="15"/>
      <c r="G26" s="65"/>
    </row>
    <row r="27" spans="2:7" x14ac:dyDescent="0.25">
      <c r="B27" s="41" t="s">
        <v>38</v>
      </c>
      <c r="C27" s="42"/>
      <c r="D27" s="36">
        <v>1</v>
      </c>
      <c r="E27" s="36" t="s">
        <v>34</v>
      </c>
      <c r="F27" s="16" t="s">
        <v>39</v>
      </c>
      <c r="G27" s="65"/>
    </row>
    <row r="28" spans="2:7" x14ac:dyDescent="0.25">
      <c r="B28" s="41" t="s">
        <v>40</v>
      </c>
      <c r="C28" s="42"/>
      <c r="D28" s="35" t="s">
        <v>36</v>
      </c>
      <c r="E28" s="36" t="s">
        <v>34</v>
      </c>
      <c r="F28" s="34" t="s">
        <v>34</v>
      </c>
      <c r="G28" s="65"/>
    </row>
    <row r="29" spans="2:7" x14ac:dyDescent="0.25">
      <c r="B29" s="41" t="s">
        <v>41</v>
      </c>
      <c r="C29" s="42"/>
      <c r="D29" s="36">
        <v>5</v>
      </c>
      <c r="E29" s="36" t="s">
        <v>34</v>
      </c>
      <c r="F29" s="16" t="s">
        <v>34</v>
      </c>
      <c r="G29" s="65"/>
    </row>
    <row r="30" spans="2:7" x14ac:dyDescent="0.25">
      <c r="B30" s="41" t="s">
        <v>42</v>
      </c>
      <c r="C30" s="42"/>
      <c r="D30" s="35" t="s">
        <v>36</v>
      </c>
      <c r="E30" s="36" t="s">
        <v>34</v>
      </c>
      <c r="F30" s="16" t="s">
        <v>34</v>
      </c>
      <c r="G30" s="65"/>
    </row>
    <row r="31" spans="2:7" x14ac:dyDescent="0.25">
      <c r="B31" s="41" t="s">
        <v>43</v>
      </c>
      <c r="C31" s="42"/>
      <c r="D31" s="35" t="s">
        <v>36</v>
      </c>
      <c r="E31" s="36" t="s">
        <v>34</v>
      </c>
      <c r="F31" s="16" t="s">
        <v>34</v>
      </c>
      <c r="G31" s="65"/>
    </row>
    <row r="32" spans="2:7" x14ac:dyDescent="0.25">
      <c r="B32" s="41" t="s">
        <v>44</v>
      </c>
      <c r="C32" s="42"/>
      <c r="D32" s="35" t="s">
        <v>36</v>
      </c>
      <c r="E32" s="36" t="s">
        <v>34</v>
      </c>
      <c r="F32" s="16" t="s">
        <v>34</v>
      </c>
      <c r="G32" s="65"/>
    </row>
    <row r="33" spans="2:7" x14ac:dyDescent="0.25">
      <c r="B33" s="41" t="s">
        <v>45</v>
      </c>
      <c r="C33" s="42"/>
      <c r="D33" s="35" t="s">
        <v>46</v>
      </c>
      <c r="E33" s="36" t="s">
        <v>34</v>
      </c>
      <c r="F33" s="16" t="s">
        <v>34</v>
      </c>
      <c r="G33" s="65"/>
    </row>
    <row r="34" spans="2:7" x14ac:dyDescent="0.25">
      <c r="B34" s="41" t="s">
        <v>47</v>
      </c>
      <c r="C34" s="42"/>
      <c r="D34" s="36" t="s">
        <v>36</v>
      </c>
      <c r="E34" s="36" t="s">
        <v>48</v>
      </c>
      <c r="F34" s="16" t="s">
        <v>34</v>
      </c>
      <c r="G34" s="65"/>
    </row>
    <row r="35" spans="2:7" x14ac:dyDescent="0.25">
      <c r="B35" s="41" t="s">
        <v>49</v>
      </c>
      <c r="C35" s="42"/>
      <c r="D35" s="36">
        <v>1</v>
      </c>
      <c r="E35" s="36" t="s">
        <v>34</v>
      </c>
      <c r="F35" s="16" t="s">
        <v>34</v>
      </c>
      <c r="G35" s="65"/>
    </row>
    <row r="36" spans="2:7" ht="15.75" thickBot="1" x14ac:dyDescent="0.3">
      <c r="B36" s="41" t="s">
        <v>50</v>
      </c>
      <c r="C36" s="42"/>
      <c r="D36" s="13" t="s">
        <v>65</v>
      </c>
      <c r="E36" s="13"/>
      <c r="F36" s="17"/>
      <c r="G36" s="66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43" t="s">
        <v>51</v>
      </c>
      <c r="C38" s="44"/>
      <c r="D38" s="44"/>
      <c r="E38" s="44"/>
      <c r="F38" s="44"/>
      <c r="G38" s="64">
        <v>1</v>
      </c>
    </row>
    <row r="39" spans="2:7" hidden="1" x14ac:dyDescent="0.25">
      <c r="B39" s="45" t="s">
        <v>48</v>
      </c>
      <c r="C39" s="46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65"/>
    </row>
    <row r="40" spans="2:7" hidden="1" x14ac:dyDescent="0.25">
      <c r="B40" s="49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65"/>
    </row>
    <row r="41" spans="2:7" hidden="1" x14ac:dyDescent="0.25">
      <c r="B41" s="49"/>
      <c r="C41" s="19" t="s">
        <v>48</v>
      </c>
      <c r="D41" s="20" t="s">
        <v>48</v>
      </c>
      <c r="E41" s="19" t="s">
        <v>48</v>
      </c>
      <c r="F41" s="27"/>
      <c r="G41" s="65"/>
    </row>
    <row r="42" spans="2:7" x14ac:dyDescent="0.25">
      <c r="B42" s="78" t="s">
        <v>59</v>
      </c>
      <c r="C42" s="79" t="s">
        <v>66</v>
      </c>
      <c r="D42" s="79" t="str">
        <f>IF(B42="PS Redundancy Board","I/O Board Outputs - NO"," ")</f>
        <v>I/O Board Outputs - NO</v>
      </c>
      <c r="E42" s="79" t="str">
        <f>IF(B42="PS Redundancy Board","Sensor Address -1"," ")</f>
        <v>Sensor Address -1</v>
      </c>
      <c r="F42" s="79" t="s">
        <v>67</v>
      </c>
      <c r="G42" s="65"/>
    </row>
    <row r="43" spans="2:7" x14ac:dyDescent="0.25">
      <c r="B43" s="78" t="s">
        <v>59</v>
      </c>
      <c r="C43" s="79" t="s">
        <v>66</v>
      </c>
      <c r="D43" s="79" t="str">
        <f>IF(B43="PS Redundancy Board","I/O Board Outputs - NO"," ")</f>
        <v>I/O Board Outputs - NO</v>
      </c>
      <c r="E43" s="79" t="str">
        <f>IF(B43="PS Redundancy Board","Sensor Address -2"," ")</f>
        <v>Sensor Address -2</v>
      </c>
      <c r="F43" s="79" t="s">
        <v>67</v>
      </c>
      <c r="G43" s="65"/>
    </row>
    <row r="44" spans="2:7" ht="15.75" thickBot="1" x14ac:dyDescent="0.3">
      <c r="B44" s="71"/>
      <c r="C44" s="72"/>
      <c r="D44" s="37"/>
      <c r="E44" s="37"/>
      <c r="F44" s="28"/>
      <c r="G44" s="66"/>
    </row>
    <row r="45" spans="2:7" ht="15.75" thickBot="1" x14ac:dyDescent="0.3">
      <c r="C45" s="12"/>
      <c r="D45" s="12"/>
      <c r="E45" s="11"/>
      <c r="F45" s="4"/>
      <c r="G45" s="8"/>
    </row>
    <row r="46" spans="2:7" ht="31.5" customHeight="1" thickBot="1" x14ac:dyDescent="0.3">
      <c r="B46" s="80" t="s">
        <v>68</v>
      </c>
      <c r="C46" s="81"/>
      <c r="D46" s="81"/>
      <c r="E46" s="81"/>
      <c r="F46" s="82"/>
      <c r="G46" s="83" t="s">
        <v>1</v>
      </c>
    </row>
    <row r="47" spans="2:7" ht="15.75" thickBot="1" x14ac:dyDescent="0.3">
      <c r="B47" s="84" t="s">
        <v>2</v>
      </c>
      <c r="C47" s="85"/>
      <c r="D47" s="86" t="s">
        <v>3</v>
      </c>
      <c r="E47" s="85"/>
      <c r="F47" s="87"/>
      <c r="G47" s="88"/>
    </row>
    <row r="48" spans="2:7" x14ac:dyDescent="0.25">
      <c r="B48" s="89" t="s">
        <v>4</v>
      </c>
      <c r="C48" s="14"/>
      <c r="D48" s="60" t="s">
        <v>69</v>
      </c>
      <c r="E48" s="60"/>
      <c r="F48" s="90"/>
      <c r="G48" s="91" t="s">
        <v>70</v>
      </c>
    </row>
    <row r="49" spans="2:7" x14ac:dyDescent="0.25">
      <c r="B49" s="89" t="s">
        <v>6</v>
      </c>
      <c r="C49" s="14"/>
      <c r="D49" s="60" t="s">
        <v>7</v>
      </c>
      <c r="E49" s="60"/>
      <c r="F49" s="90"/>
      <c r="G49" s="92"/>
    </row>
    <row r="50" spans="2:7" x14ac:dyDescent="0.25">
      <c r="B50" s="77" t="s">
        <v>8</v>
      </c>
      <c r="C50" s="14" t="s">
        <v>9</v>
      </c>
      <c r="D50" s="60" t="s">
        <v>63</v>
      </c>
      <c r="E50" s="60"/>
      <c r="F50" s="90"/>
      <c r="G50" s="92"/>
    </row>
    <row r="51" spans="2:7" x14ac:dyDescent="0.25">
      <c r="B51" s="77"/>
      <c r="C51" s="14" t="s">
        <v>10</v>
      </c>
      <c r="D51" s="60" t="s">
        <v>11</v>
      </c>
      <c r="E51" s="60"/>
      <c r="F51" s="90"/>
      <c r="G51" s="92"/>
    </row>
    <row r="52" spans="2:7" x14ac:dyDescent="0.25">
      <c r="B52" s="77"/>
      <c r="C52" s="14" t="s">
        <v>12</v>
      </c>
      <c r="D52" s="60" t="s">
        <v>71</v>
      </c>
      <c r="E52" s="60"/>
      <c r="F52" s="90"/>
      <c r="G52" s="92"/>
    </row>
    <row r="53" spans="2:7" x14ac:dyDescent="0.25">
      <c r="B53" s="77"/>
      <c r="C53" s="14" t="s">
        <v>13</v>
      </c>
      <c r="D53" s="58">
        <v>20</v>
      </c>
      <c r="E53" s="58"/>
      <c r="F53" s="93"/>
      <c r="G53" s="92"/>
    </row>
    <row r="54" spans="2:7" x14ac:dyDescent="0.25">
      <c r="B54" s="74" t="s">
        <v>14</v>
      </c>
      <c r="C54" s="60"/>
      <c r="D54" s="58">
        <v>32</v>
      </c>
      <c r="E54" s="58"/>
      <c r="F54" s="93"/>
      <c r="G54" s="92"/>
    </row>
    <row r="55" spans="2:7" x14ac:dyDescent="0.25">
      <c r="B55" s="74" t="s">
        <v>15</v>
      </c>
      <c r="C55" s="60"/>
      <c r="D55" s="58">
        <v>32</v>
      </c>
      <c r="E55" s="58"/>
      <c r="F55" s="93"/>
      <c r="G55" s="92"/>
    </row>
    <row r="56" spans="2:7" x14ac:dyDescent="0.25">
      <c r="B56" s="74" t="s">
        <v>16</v>
      </c>
      <c r="C56" s="60"/>
      <c r="D56" s="60" t="s">
        <v>17</v>
      </c>
      <c r="E56" s="60"/>
      <c r="F56" s="90"/>
      <c r="G56" s="92"/>
    </row>
    <row r="57" spans="2:7" x14ac:dyDescent="0.25">
      <c r="B57" s="74" t="s">
        <v>18</v>
      </c>
      <c r="C57" s="60"/>
      <c r="D57" s="58">
        <v>1</v>
      </c>
      <c r="E57" s="58"/>
      <c r="F57" s="93"/>
      <c r="G57" s="92"/>
    </row>
    <row r="58" spans="2:7" ht="15.75" thickBot="1" x14ac:dyDescent="0.3">
      <c r="B58" s="39" t="s">
        <v>19</v>
      </c>
      <c r="C58" s="40"/>
      <c r="D58" s="47" t="s">
        <v>20</v>
      </c>
      <c r="E58" s="47"/>
      <c r="F58" s="94"/>
      <c r="G58" s="95"/>
    </row>
    <row r="59" spans="2:7" ht="15.75" thickBot="1" x14ac:dyDescent="0.3"/>
    <row r="60" spans="2:7" ht="15.75" thickBot="1" x14ac:dyDescent="0.3">
      <c r="B60" s="96" t="s">
        <v>21</v>
      </c>
      <c r="C60" s="97"/>
      <c r="D60" s="97"/>
      <c r="E60" s="97"/>
      <c r="F60" s="98"/>
      <c r="G60" s="91" t="s">
        <v>70</v>
      </c>
    </row>
    <row r="61" spans="2:7" x14ac:dyDescent="0.25">
      <c r="B61" s="67" t="s">
        <v>2</v>
      </c>
      <c r="C61" s="68"/>
      <c r="D61" s="38" t="s">
        <v>3</v>
      </c>
      <c r="E61" s="38" t="s">
        <v>22</v>
      </c>
      <c r="F61" s="99" t="s">
        <v>23</v>
      </c>
      <c r="G61" s="92"/>
    </row>
    <row r="62" spans="2:7" x14ac:dyDescent="0.25">
      <c r="B62" s="41" t="s">
        <v>24</v>
      </c>
      <c r="C62" s="42"/>
      <c r="D62" s="14" t="s">
        <v>72</v>
      </c>
      <c r="E62" s="14" t="s">
        <v>26</v>
      </c>
      <c r="F62" s="100" t="s">
        <v>27</v>
      </c>
      <c r="G62" s="92"/>
    </row>
    <row r="63" spans="2:7" x14ac:dyDescent="0.25">
      <c r="B63" s="41" t="s">
        <v>29</v>
      </c>
      <c r="C63" s="42"/>
      <c r="D63" s="14" t="s">
        <v>8</v>
      </c>
      <c r="E63" s="14" t="s">
        <v>26</v>
      </c>
      <c r="F63" s="100" t="s">
        <v>27</v>
      </c>
      <c r="G63" s="92"/>
    </row>
    <row r="64" spans="2:7" x14ac:dyDescent="0.25">
      <c r="B64" s="41" t="s">
        <v>32</v>
      </c>
      <c r="C64" s="42"/>
      <c r="D64" s="14" t="s">
        <v>36</v>
      </c>
      <c r="E64" s="14" t="s">
        <v>26</v>
      </c>
      <c r="F64" s="100" t="s">
        <v>27</v>
      </c>
      <c r="G64" s="92"/>
    </row>
    <row r="65" spans="2:7" x14ac:dyDescent="0.25">
      <c r="B65" s="41" t="s">
        <v>33</v>
      </c>
      <c r="C65" s="42"/>
      <c r="D65" s="36" t="s">
        <v>36</v>
      </c>
      <c r="E65" s="36" t="s">
        <v>34</v>
      </c>
      <c r="F65" s="34"/>
      <c r="G65" s="92"/>
    </row>
    <row r="66" spans="2:7" x14ac:dyDescent="0.25">
      <c r="B66" s="41" t="s">
        <v>35</v>
      </c>
      <c r="C66" s="42"/>
      <c r="D66" s="36" t="s">
        <v>36</v>
      </c>
      <c r="E66" s="36"/>
      <c r="F66" s="100"/>
      <c r="G66" s="92"/>
    </row>
    <row r="67" spans="2:7" x14ac:dyDescent="0.25">
      <c r="B67" s="41" t="s">
        <v>37</v>
      </c>
      <c r="C67" s="42"/>
      <c r="D67" s="36" t="s">
        <v>36</v>
      </c>
      <c r="E67" s="36"/>
      <c r="F67" s="100"/>
      <c r="G67" s="92"/>
    </row>
    <row r="68" spans="2:7" x14ac:dyDescent="0.25">
      <c r="B68" s="41" t="s">
        <v>38</v>
      </c>
      <c r="C68" s="42"/>
      <c r="D68" s="36" t="s">
        <v>73</v>
      </c>
      <c r="E68" s="36" t="s">
        <v>34</v>
      </c>
      <c r="F68" s="34" t="s">
        <v>39</v>
      </c>
      <c r="G68" s="92"/>
    </row>
    <row r="69" spans="2:7" x14ac:dyDescent="0.25">
      <c r="B69" s="41" t="s">
        <v>40</v>
      </c>
      <c r="C69" s="42"/>
      <c r="D69" s="35" t="s">
        <v>36</v>
      </c>
      <c r="E69" s="36" t="s">
        <v>34</v>
      </c>
      <c r="F69" s="34" t="s">
        <v>34</v>
      </c>
      <c r="G69" s="92"/>
    </row>
    <row r="70" spans="2:7" x14ac:dyDescent="0.25">
      <c r="B70" s="41" t="s">
        <v>41</v>
      </c>
      <c r="C70" s="42"/>
      <c r="D70" s="36">
        <v>1</v>
      </c>
      <c r="E70" s="36" t="s">
        <v>34</v>
      </c>
      <c r="F70" s="34" t="s">
        <v>34</v>
      </c>
      <c r="G70" s="92"/>
    </row>
    <row r="71" spans="2:7" x14ac:dyDescent="0.25">
      <c r="B71" s="41" t="s">
        <v>42</v>
      </c>
      <c r="C71" s="42"/>
      <c r="D71" s="35" t="s">
        <v>36</v>
      </c>
      <c r="E71" s="36" t="s">
        <v>34</v>
      </c>
      <c r="F71" s="34" t="s">
        <v>34</v>
      </c>
      <c r="G71" s="92"/>
    </row>
    <row r="72" spans="2:7" x14ac:dyDescent="0.25">
      <c r="B72" s="41" t="s">
        <v>43</v>
      </c>
      <c r="C72" s="42"/>
      <c r="D72" s="35" t="s">
        <v>36</v>
      </c>
      <c r="E72" s="36" t="s">
        <v>34</v>
      </c>
      <c r="F72" s="34" t="s">
        <v>34</v>
      </c>
      <c r="G72" s="92"/>
    </row>
    <row r="73" spans="2:7" x14ac:dyDescent="0.25">
      <c r="B73" s="41" t="s">
        <v>44</v>
      </c>
      <c r="C73" s="42"/>
      <c r="D73" s="35" t="s">
        <v>36</v>
      </c>
      <c r="E73" s="36" t="s">
        <v>34</v>
      </c>
      <c r="F73" s="34" t="s">
        <v>34</v>
      </c>
      <c r="G73" s="92"/>
    </row>
    <row r="74" spans="2:7" x14ac:dyDescent="0.25">
      <c r="B74" s="41" t="s">
        <v>45</v>
      </c>
      <c r="C74" s="42"/>
      <c r="D74" s="35" t="s">
        <v>46</v>
      </c>
      <c r="E74" s="36" t="s">
        <v>34</v>
      </c>
      <c r="F74" s="34" t="s">
        <v>34</v>
      </c>
      <c r="G74" s="92"/>
    </row>
    <row r="75" spans="2:7" x14ac:dyDescent="0.25">
      <c r="B75" s="41" t="s">
        <v>47</v>
      </c>
      <c r="C75" s="42"/>
      <c r="D75" s="36" t="s">
        <v>36</v>
      </c>
      <c r="E75" s="36" t="s">
        <v>48</v>
      </c>
      <c r="F75" s="34" t="s">
        <v>34</v>
      </c>
      <c r="G75" s="92"/>
    </row>
    <row r="76" spans="2:7" x14ac:dyDescent="0.25">
      <c r="B76" s="41" t="s">
        <v>49</v>
      </c>
      <c r="C76" s="42"/>
      <c r="D76" s="36" t="s">
        <v>73</v>
      </c>
      <c r="E76" s="36" t="s">
        <v>34</v>
      </c>
      <c r="F76" s="34" t="s">
        <v>34</v>
      </c>
      <c r="G76" s="92"/>
    </row>
    <row r="77" spans="2:7" ht="15.75" thickBot="1" x14ac:dyDescent="0.3">
      <c r="B77" s="101" t="s">
        <v>50</v>
      </c>
      <c r="C77" s="102"/>
      <c r="D77" s="37" t="s">
        <v>65</v>
      </c>
      <c r="E77" s="37"/>
      <c r="F77" s="103"/>
      <c r="G77" s="95"/>
    </row>
    <row r="78" spans="2:7" ht="15.75" thickBot="1" x14ac:dyDescent="0.3">
      <c r="B78" s="104"/>
      <c r="C78" s="104"/>
      <c r="D78" s="105"/>
      <c r="E78" s="105"/>
      <c r="F78" s="106"/>
      <c r="G78" s="107"/>
    </row>
    <row r="79" spans="2:7" ht="15.75" thickBot="1" x14ac:dyDescent="0.3">
      <c r="B79" s="43" t="s">
        <v>51</v>
      </c>
      <c r="C79" s="44"/>
      <c r="D79" s="44"/>
      <c r="E79" s="44"/>
      <c r="F79" s="108"/>
      <c r="G79" s="64">
        <v>2</v>
      </c>
    </row>
    <row r="80" spans="2:7" hidden="1" x14ac:dyDescent="0.25">
      <c r="B80" s="109"/>
      <c r="C80" s="110"/>
      <c r="D80" s="111" t="str">
        <f>IF(B80="DOOR SWITCH 2 (TC)",1,"N/A")</f>
        <v>N/A</v>
      </c>
      <c r="E80" s="111" t="str">
        <f>IF(B80="DOOR SWITCH 2 (TC)",1,"N/A")</f>
        <v>N/A</v>
      </c>
      <c r="F80" s="112" t="str">
        <f>IF(B80="DOOR SWITCH 2 (TC)","VIP 1","N/A")</f>
        <v>N/A</v>
      </c>
      <c r="G80" s="65"/>
    </row>
    <row r="81" spans="2:7" hidden="1" x14ac:dyDescent="0.25">
      <c r="B81" s="49"/>
      <c r="C81" s="18"/>
      <c r="D81" s="19"/>
      <c r="E81" s="19"/>
      <c r="F81" s="113"/>
      <c r="G81" s="65"/>
    </row>
    <row r="82" spans="2:7" hidden="1" x14ac:dyDescent="0.25">
      <c r="B82" s="49"/>
      <c r="C82" s="19"/>
      <c r="D82" s="20"/>
      <c r="E82" s="19"/>
      <c r="F82" s="113"/>
      <c r="G82" s="65"/>
    </row>
    <row r="83" spans="2:7" x14ac:dyDescent="0.25">
      <c r="B83" s="78" t="s">
        <v>59</v>
      </c>
      <c r="C83" s="79" t="s">
        <v>74</v>
      </c>
      <c r="D83" s="79" t="str">
        <f>IF(B83="PS Redundancy Board","I/O Board Outputs - NO"," ")</f>
        <v>I/O Board Outputs - NO</v>
      </c>
      <c r="E83" s="79" t="str">
        <f>IF(B83="PS Redundancy Board","Sensor Address -1"," ")</f>
        <v>Sensor Address -1</v>
      </c>
      <c r="F83" s="79" t="s">
        <v>75</v>
      </c>
      <c r="G83" s="65"/>
    </row>
    <row r="84" spans="2:7" ht="15.75" thickBot="1" x14ac:dyDescent="0.3">
      <c r="B84" s="71"/>
      <c r="C84" s="72"/>
      <c r="D84" s="37"/>
      <c r="E84" s="37"/>
      <c r="F84" s="103"/>
      <c r="G84" s="66"/>
    </row>
    <row r="85" spans="2:7" ht="15.75" thickBot="1" x14ac:dyDescent="0.3">
      <c r="C85" s="12"/>
      <c r="D85" s="12"/>
      <c r="E85" s="11"/>
      <c r="F85" s="4"/>
      <c r="G85" s="8"/>
    </row>
    <row r="86" spans="2:7" ht="15.75" thickBot="1" x14ac:dyDescent="0.3">
      <c r="B86" s="43" t="s">
        <v>52</v>
      </c>
      <c r="C86" s="44"/>
      <c r="D86" s="44"/>
      <c r="E86" s="44"/>
      <c r="F86" s="44"/>
      <c r="G86" s="64">
        <v>1</v>
      </c>
    </row>
    <row r="87" spans="2:7" x14ac:dyDescent="0.25">
      <c r="B87" s="50" t="s">
        <v>53</v>
      </c>
      <c r="C87" s="51"/>
      <c r="D87" s="51"/>
      <c r="E87" s="52" t="s">
        <v>76</v>
      </c>
      <c r="F87" s="51"/>
      <c r="G87" s="65"/>
    </row>
    <row r="88" spans="2:7" x14ac:dyDescent="0.25">
      <c r="B88" s="55" t="s">
        <v>55</v>
      </c>
      <c r="C88" s="56"/>
      <c r="D88" s="57"/>
      <c r="E88" s="53" t="s">
        <v>54</v>
      </c>
      <c r="F88" s="54"/>
      <c r="G88" s="65"/>
    </row>
    <row r="89" spans="2:7" ht="15.75" thickBot="1" x14ac:dyDescent="0.3">
      <c r="B89" s="39" t="s">
        <v>56</v>
      </c>
      <c r="C89" s="40"/>
      <c r="D89" s="40"/>
      <c r="E89" s="47" t="s">
        <v>54</v>
      </c>
      <c r="F89" s="48"/>
      <c r="G89" s="66"/>
    </row>
    <row r="90" spans="2:7" x14ac:dyDescent="0.25">
      <c r="C90" s="12"/>
      <c r="D90" s="12"/>
      <c r="E90" s="11"/>
      <c r="F90" s="4"/>
      <c r="G90" s="8"/>
    </row>
    <row r="91" spans="2:7" ht="15.75" thickBot="1" x14ac:dyDescent="0.3"/>
    <row r="92" spans="2:7" x14ac:dyDescent="0.25">
      <c r="B92" s="9" t="s">
        <v>57</v>
      </c>
      <c r="C92" s="10"/>
      <c r="D92" s="10"/>
      <c r="E92" s="10"/>
      <c r="F92" s="10"/>
      <c r="G92" s="1"/>
    </row>
    <row r="93" spans="2:7" x14ac:dyDescent="0.25">
      <c r="B93" s="3"/>
      <c r="G93" s="2"/>
    </row>
    <row r="94" spans="2:7" x14ac:dyDescent="0.25">
      <c r="B94" s="3"/>
      <c r="G94" s="2"/>
    </row>
    <row r="95" spans="2:7" x14ac:dyDescent="0.25">
      <c r="B95" s="3"/>
      <c r="G95" s="2"/>
    </row>
    <row r="96" spans="2:7" x14ac:dyDescent="0.25">
      <c r="B96" s="3"/>
      <c r="G96" s="2"/>
    </row>
    <row r="97" spans="2:7" x14ac:dyDescent="0.25">
      <c r="B97" s="3"/>
      <c r="G97" s="2"/>
    </row>
    <row r="98" spans="2:7" x14ac:dyDescent="0.25">
      <c r="B98" s="3"/>
      <c r="G98" s="2"/>
    </row>
    <row r="99" spans="2:7" x14ac:dyDescent="0.25">
      <c r="B99" s="3"/>
      <c r="G99" s="2"/>
    </row>
    <row r="100" spans="2:7" x14ac:dyDescent="0.25">
      <c r="B100" s="3"/>
      <c r="G100" s="2"/>
    </row>
    <row r="101" spans="2:7" x14ac:dyDescent="0.25">
      <c r="B101" s="3"/>
      <c r="G101" s="2"/>
    </row>
    <row r="102" spans="2:7" x14ac:dyDescent="0.25">
      <c r="B102" s="3"/>
      <c r="G102" s="2"/>
    </row>
    <row r="103" spans="2:7" x14ac:dyDescent="0.25">
      <c r="B103" s="3"/>
      <c r="G103" s="2"/>
    </row>
    <row r="104" spans="2:7" x14ac:dyDescent="0.25">
      <c r="B104" s="3"/>
      <c r="G104" s="2"/>
    </row>
    <row r="105" spans="2:7" x14ac:dyDescent="0.25">
      <c r="B105" s="3"/>
      <c r="G105" s="2"/>
    </row>
    <row r="106" spans="2:7" ht="15.75" thickBot="1" x14ac:dyDescent="0.3">
      <c r="B106" s="5"/>
      <c r="C106" s="6"/>
      <c r="D106" s="6"/>
      <c r="E106" s="6"/>
      <c r="F106" s="6"/>
      <c r="G106" s="7"/>
    </row>
    <row r="108" spans="2:7" x14ac:dyDescent="0.25">
      <c r="B108" t="s">
        <v>58</v>
      </c>
    </row>
  </sheetData>
  <mergeCells count="106">
    <mergeCell ref="B75:C75"/>
    <mergeCell ref="B76:C76"/>
    <mergeCell ref="B77:C77"/>
    <mergeCell ref="B79:F79"/>
    <mergeCell ref="G79:G84"/>
    <mergeCell ref="B80:C80"/>
    <mergeCell ref="B81:B82"/>
    <mergeCell ref="B84:C84"/>
    <mergeCell ref="B60:F60"/>
    <mergeCell ref="G60:G77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56:C56"/>
    <mergeCell ref="D56:F56"/>
    <mergeCell ref="B57:C57"/>
    <mergeCell ref="D57:F57"/>
    <mergeCell ref="B58:C58"/>
    <mergeCell ref="D58:F58"/>
    <mergeCell ref="B46:F46"/>
    <mergeCell ref="G46:G47"/>
    <mergeCell ref="B47:C47"/>
    <mergeCell ref="D47:F47"/>
    <mergeCell ref="D48:F48"/>
    <mergeCell ref="G48:G58"/>
    <mergeCell ref="D49:F49"/>
    <mergeCell ref="B50:B53"/>
    <mergeCell ref="D50:F50"/>
    <mergeCell ref="D51:F51"/>
    <mergeCell ref="D52:F52"/>
    <mergeCell ref="D53:F53"/>
    <mergeCell ref="B54:C54"/>
    <mergeCell ref="D54:F54"/>
    <mergeCell ref="B55:C55"/>
    <mergeCell ref="D55:F55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  <mergeCell ref="G86:G89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23:C23"/>
    <mergeCell ref="B17:C17"/>
    <mergeCell ref="B35:C35"/>
    <mergeCell ref="B34:C34"/>
    <mergeCell ref="B31:C31"/>
    <mergeCell ref="B30:C30"/>
    <mergeCell ref="B28:C28"/>
    <mergeCell ref="B29:C29"/>
    <mergeCell ref="B27:C27"/>
    <mergeCell ref="D9:F9"/>
    <mergeCell ref="B20:C20"/>
    <mergeCell ref="D4:F4"/>
    <mergeCell ref="D5:F5"/>
    <mergeCell ref="B14:C14"/>
    <mergeCell ref="B89:D89"/>
    <mergeCell ref="B21:C21"/>
    <mergeCell ref="B38:F38"/>
    <mergeCell ref="B39:C39"/>
    <mergeCell ref="D14:F14"/>
    <mergeCell ref="B40:B41"/>
    <mergeCell ref="B87:D87"/>
    <mergeCell ref="E87:F87"/>
    <mergeCell ref="B86:F86"/>
    <mergeCell ref="E88:F88"/>
    <mergeCell ref="E89:F89"/>
    <mergeCell ref="B88:D88"/>
    <mergeCell ref="B22:C22"/>
    <mergeCell ref="B33:C33"/>
    <mergeCell ref="B24:C24"/>
  </mergeCells>
  <dataValidations count="41">
    <dataValidation type="list" allowBlank="1" showInputMessage="1" showErrorMessage="1" sqref="D4:F4 D48:F48" xr:uid="{00000000-0002-0000-0000-000000000000}">
      <formula1>"VF,VM,VX, DB-5000"</formula1>
    </dataValidation>
    <dataValidation type="list" allowBlank="1" showInputMessage="1" showErrorMessage="1" sqref="D5:F5 D49:F49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 D53:F53" xr:uid="{00000000-0002-0000-0000-000004000000}">
      <formula1>"20,34,46,66"</formula1>
    </dataValidation>
    <dataValidation type="list" allowBlank="1" showInputMessage="1" showErrorMessage="1" sqref="D12:F12 D56:F56" xr:uid="{00000000-0002-0000-0000-000005000000}">
      <formula1>"FULL MATRIX,LINE MATRIX"</formula1>
    </dataValidation>
    <dataValidation type="list" allowBlank="1" showInputMessage="1" showErrorMessage="1" sqref="D7:F7 D51:F51" xr:uid="{00000000-0002-0000-0000-000006000000}">
      <formula1>"GEN 4 (24 VOLT BUS), ANTAIOS (DVX)"</formula1>
    </dataValidation>
    <dataValidation type="list" allowBlank="1" showInputMessage="1" showErrorMessage="1" sqref="B39:C39 B80:C80" xr:uid="{00000000-0002-0000-0000-000008000000}">
      <formula1>"DOOR SWITCH 2 (TC),'"</formula1>
    </dataValidation>
    <dataValidation type="list" allowBlank="1" showInputMessage="1" showErrorMessage="1" sqref="D34 D75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 D72 D74" xr:uid="{00000000-0002-0000-0000-00000B000000}">
      <formula1>"YES,NO"</formula1>
    </dataValidation>
    <dataValidation type="list" errorStyle="warning" allowBlank="1" showInputMessage="1" showErrorMessage="1" sqref="D30:D32 D71 D73" xr:uid="{00000000-0002-0000-0000-00000C000000}">
      <formula1>"YES,NO"</formula1>
    </dataValidation>
    <dataValidation type="list" errorStyle="warning" allowBlank="1" showInputMessage="1" showErrorMessage="1" sqref="D14:F14 D58:F58" xr:uid="{00000000-0002-0000-0000-00000D000000}">
      <formula1>"ROWS,BAYS"</formula1>
    </dataValidation>
    <dataValidation type="list" allowBlank="1" showInputMessage="1" showErrorMessage="1" sqref="B40:B41 B81:B82" xr:uid="{D3110D93-9F5B-42FE-9B28-D3CD124134B4}">
      <formula1>"',UPS"</formula1>
    </dataValidation>
    <dataValidation type="list" errorStyle="warning" allowBlank="1" showInputMessage="1" showErrorMessage="1" sqref="D24 D65" xr:uid="{00000000-0002-0000-0000-000017000000}">
      <formula1>"NO, ?,1,2,3,4,5,6,7,8"</formula1>
    </dataValidation>
    <dataValidation type="list" errorStyle="warning" allowBlank="1" showInputMessage="1" showErrorMessage="1" sqref="D29 D70" xr:uid="{00000000-0002-0000-0000-000018000000}">
      <formula1>"1,2,3,4,5,6,7,8,9,10"</formula1>
    </dataValidation>
    <dataValidation type="list" errorStyle="warning" allowBlank="1" showInputMessage="1" showErrorMessage="1" sqref="D28 D69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 D77:D78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 F69" xr:uid="{B178BB37-4C26-44B9-BD55-9C524386AABA}">
      <formula1>"'--,CAN - 30000,I/O"</formula1>
    </dataValidation>
    <dataValidation type="list" allowBlank="1" showInputMessage="1" sqref="D41 D82" xr:uid="{F538E3B2-DB1C-4922-BC33-CDBE152A1F64}">
      <formula1>"',Percent - 50%, Watts - 1800, Watts - 1100, Watts - 650"</formula1>
    </dataValidation>
    <dataValidation type="list" allowBlank="1" showInputMessage="1" sqref="D40 D81" xr:uid="{A9F67C5B-C82B-4B58-A302-F2B56EA8B13A}">
      <formula1>"', 'By Brightness %, By Power"</formula1>
    </dataValidation>
    <dataValidation type="list" errorStyle="warning" allowBlank="1" showInputMessage="1" showErrorMessage="1" sqref="C40 C81" xr:uid="{0E51D29D-3196-44C1-A2A4-10C3D58773AE}">
      <formula1>"',ALPHA FXM SERIES,TRIPPLITE,Generic UPS"</formula1>
    </dataValidation>
    <dataValidation type="list" allowBlank="1" showInputMessage="1" sqref="C41 C82" xr:uid="{DE59AC47-0DA0-49B4-8080-4FED488D1DD2}">
      <formula1>"',Control equipment,Entire display"</formula1>
    </dataValidation>
    <dataValidation type="list" allowBlank="1" showInputMessage="1" showErrorMessage="1" sqref="E40 E81" xr:uid="{86CCF2F9-EF01-4F34-A2F0-ED10C0321B1B}">
      <formula1>"',1 Hour,2 Hour,3 Hour, 4 Hour,5 Hour"</formula1>
    </dataValidation>
    <dataValidation type="list" allowBlank="1" showInputMessage="1" showErrorMessage="1" sqref="E41 E82" xr:uid="{59F768F4-5B32-49C8-B512-13B80A74480D}">
      <formula1>"', Serial,Ethernet"</formula1>
    </dataValidation>
    <dataValidation type="list" allowBlank="1" showInputMessage="1" showErrorMessage="1" sqref="F40 F81" xr:uid="{0950F301-ABAE-4881-9CCA-4AAD8959A5D8}">
      <formula1>"', Auxiliary, Default IP, Specify IP"</formula1>
    </dataValidation>
    <dataValidation type="list" allowBlank="1" showInputMessage="1" showErrorMessage="1" sqref="F25:F26 F66:F67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 D66:D67" xr:uid="{369330D6-3538-4F2F-86BE-F756D66C4855}">
      <formula1>"YES, NO"</formula1>
    </dataValidation>
    <dataValidation type="list" allowBlank="1" showInputMessage="1" showErrorMessage="1" sqref="F27 F68" xr:uid="{A4631BC6-8D6C-4B26-99E2-43D648D54ED3}">
      <formula1>"', CONNECT TO MODULE - NO, CONNECT TO MODULE - YES"</formula1>
    </dataValidation>
    <dataValidation type="list" allowBlank="1" showInputMessage="1" showErrorMessage="1" sqref="F24 F65" xr:uid="{9CFA4A16-C143-43C4-9217-2E86C67894F7}">
      <formula1>"?, IN SIGN - YES, IN SIGN - NO"</formula1>
    </dataValidation>
    <dataValidation type="list" allowBlank="1" showInputMessage="1" showErrorMessage="1" sqref="E34 E75" xr:uid="{C7214D23-9C45-48C8-ABED-B4B837C63862}">
      <formula1>"',Alternate, Synchronize"</formula1>
    </dataValidation>
    <dataValidation type="list" allowBlank="1" showInputMessage="1" showErrorMessage="1" sqref="B44:C44 B84:C8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errorStyle="warning" allowBlank="1" showInputMessage="1" sqref="C42:C43 C83" xr:uid="{B0076C0D-912D-480B-9748-08370C95C3B5}">
      <formula1>"', Module Output - ?"</formula1>
    </dataValidation>
    <dataValidation type="list" allowBlank="1" showInputMessage="1" showErrorMessage="1" sqref="B42:B43 B83" xr:uid="{E637F815-F7F5-4F64-B858-E38FF2DAD96D}">
      <formula1>"', ?, PS Redundancy Board"</formula1>
    </dataValidation>
    <dataValidation type="list" errorStyle="warning" allowBlank="1" showInputMessage="1" showErrorMessage="1" sqref="D76" xr:uid="{C4B79B6F-CFFE-4BC7-AE05-A7E478FD3F62}">
      <formula1>"YES - 1, YES - 2"</formula1>
    </dataValidation>
    <dataValidation type="list" allowBlank="1" showInputMessage="1" showErrorMessage="1" sqref="D68" xr:uid="{5F3E6835-9845-4545-9105-A7EDC477F2F7}">
      <formula1>"0,YES - 1"</formula1>
    </dataValidation>
    <dataValidation type="list" allowBlank="1" showInputMessage="1" showErrorMessage="1" sqref="O79" xr:uid="{8FAA360A-1083-4A33-936C-0D4409BD65C5}">
      <formula1>"DOOR SWITCH 2 (TC), "</formula1>
    </dataValidation>
    <dataValidation type="list" errorStyle="warning" allowBlank="1" showInputMessage="1" showErrorMessage="1" sqref="D52:F52" xr:uid="{78CD1435-42A5-4A04-9BE1-4F3D1EE9DD54}">
      <formula1>"9X5,9X15,16X16,24X16, 18X18"</formula1>
    </dataValidation>
    <dataValidation type="list" errorStyle="warning" allowBlank="1" showInputMessage="1" showErrorMessage="1" sqref="D50:F50" xr:uid="{36ED089F-00ED-4477-8989-FD231F5F53BA}">
      <formula1>"FULL COLOR, MONOCHROME"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C33656</OrderProject_x0020_ID>
    <DocNumber xmlns="2cc016c5-161d-4d6b-a532-6cf687f4a3ab">DD5594028</DocNumber>
    <Rev xmlns="2cc016c5-161d-4d6b-a532-6cf687f4a3ab">00</Rev>
    <_dlc_DocId xmlns="b479dd50-8d7e-4b78-9fb1-00cf65781f6b">75D2Y5VYC55K-1220653723-64267</_dlc_DocId>
    <_dlc_DocIdUrl xmlns="b479dd50-8d7e-4b78-9fb1-00cf65781f6b">
      <Url>https://daktronics.sharepoint.com/sites/docs-engineering/_layouts/15/DocIdRedir.aspx?ID=75D2Y5VYC55K-1220653723-64267</Url>
      <Description>75D2Y5VYC55K-1220653723-64267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DB63B9-0714-4D83-B60E-4C922309B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E4D997-EBD6-4AE5-BC29-555D78213F4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cdae4ca2-47b8-467c-a804-ebae05ca0c7f"/>
    <ds:schemaRef ds:uri="http://www.w3.org/XML/1998/namespac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b479dd50-8d7e-4b78-9fb1-00cf65781f6b"/>
    <ds:schemaRef ds:uri="2cc016c5-161d-4d6b-a532-6cf687f4a3ab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C33656 NY State DOT, Site Config, VF-2420-96X208 G5 @1, VX-2428-32X32 G5 @3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2025-02-17T20:23:33Z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4fda07ea-118c-442d-aae2-cc13ad230948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