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78" documentId="8_{887F0798-9A16-44EE-9D2E-48BB777781C9}" xr6:coauthVersionLast="47" xr6:coauthVersionMax="47" xr10:uidLastSave="{5CB5F2B3-1786-4F0F-B747-AC3DBEBEB43C}"/>
  <bookViews>
    <workbookView xWindow="10380" yWindow="0" windowWidth="18525" windowHeight="15585" xr2:uid="{00000000-000D-0000-FFFF-FFFF00000000}"/>
  </bookViews>
  <sheets>
    <sheet name="Sheet1 REV 01" sheetId="2" r:id="rId1"/>
    <sheet name="Sheet1 REV 00" sheetId="1" r:id="rId2"/>
  </sheets>
  <definedNames>
    <definedName name="_xlnm._FilterDatabase" localSheetId="1" hidden="1">'Sheet1 REV 00'!$B$16:$G$59</definedName>
    <definedName name="_xlnm._FilterDatabase" localSheetId="0" hidden="1">'Sheet1 REV 01'!$B$16:$G$45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2" l="1"/>
  <c r="F49" i="2"/>
  <c r="E44" i="2"/>
  <c r="D44" i="2"/>
  <c r="F41" i="2"/>
  <c r="E41" i="2"/>
  <c r="D41" i="2"/>
  <c r="F64" i="1"/>
  <c r="F63" i="1"/>
  <c r="E58" i="1"/>
  <c r="D58" i="1"/>
  <c r="F55" i="1"/>
  <c r="E55" i="1"/>
  <c r="D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7F540AA3-2056-4B6F-AFFA-27C15511785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F0D5646C-F5A2-4007-87E1-CBC253DB56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1DE2E7C7-39ED-45A1-AFF2-4E1EDEFDB1E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3563A26F-61E9-4DF2-B507-15201AF7FAB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221E54C0-DEEC-444E-A050-3A4CAA3C81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796DA8EB-C87C-4854-8010-602742F052E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1479E966-42A8-4498-B664-3AE57AC417F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61EC6E56-C7A7-4F70-AC0F-C5FB30FC3D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93C61FAC-2BEB-45AC-B65D-105252C30F1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8E5CA454-D4C0-41DD-BB65-F1C03D11AD5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0991DC64-C8BD-41CE-AB25-E7209FFEE75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071C12F8-A469-4AA7-BE78-ACFF35B21A00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0" shapeId="0" xr:uid="{552E9C74-7C43-43A3-A448-E388DC9E71E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D38" authorId="1" shapeId="0" xr:uid="{81AA9066-4399-4FFE-91AD-B53B653ABAE9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42" authorId="1" shapeId="0" xr:uid="{581E6B09-9EA8-45F0-82FA-48830FCE5E1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42" authorId="1" shapeId="0" xr:uid="{C2E99AE0-8DB6-42D6-BE52-43CB3FAA6E1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44" authorId="1" shapeId="0" xr:uid="{B2CE9E92-D38C-4B21-B32C-30688482684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A6EA6A1E-9E6C-454E-9ED6-C03CB5592C7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0" shapeId="0" xr:uid="{FABDB4F8-5F97-48FC-935E-20D8C5F3EDB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44" authorId="0" shapeId="0" xr:uid="{B7078F9B-FB26-4912-B733-545DBB179B1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45" authorId="1" shapeId="0" xr:uid="{404F62A5-BF51-41A7-82B3-D486E3D42CD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49" authorId="1" shapeId="0" xr:uid="{12ADBB68-4840-4D17-A60C-231F540D8B6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50" authorId="1" shapeId="0" xr:uid="{0A7B0657-5952-4ABB-8B7D-76FB5D4EF4E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51" authorId="1" shapeId="0" xr:uid="{FAC57BF9-82DA-4F23-8F35-E460A10487A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52" authorId="1" shapeId="0" xr:uid="{A85B7659-61F7-454F-A953-FF3F48DA18E3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56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56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58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58" authorId="1" shapeId="0" xr:uid="{4DD7DFF1-469C-4343-A3F9-39D610DE850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<sst xmlns="http://schemas.openxmlformats.org/spreadsheetml/2006/main" count="355" uniqueCount="114">
  <si>
    <t>DD5640945</t>
  </si>
  <si>
    <t>C34010 Washington State DOT, Site Config, VM-1028-24X112-20-RGB G5 @2</t>
  </si>
  <si>
    <t>Rev 00</t>
  </si>
  <si>
    <t>SYSTEM CONFIGURATION
VM-1028-24X112-20-RGB G5 @2</t>
  </si>
  <si>
    <t>SIGN/S</t>
  </si>
  <si>
    <t>OPTION</t>
  </si>
  <si>
    <t>VALUE</t>
  </si>
  <si>
    <t>MODEL</t>
  </si>
  <si>
    <t>VM</t>
  </si>
  <si>
    <t>1, 2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</si>
  <si>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</si>
  <si>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</si>
  <si>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</si>
  <si>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</si>
  <si>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</si>
  <si>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</si>
  <si>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</si>
  <si>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</si>
  <si>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</si>
  <si>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</si>
  <si>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</si>
  <si>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</si>
  <si>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</si>
  <si>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</si>
  <si>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</si>
  <si>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</si>
  <si>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</si>
  <si>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</si>
  <si>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</si>
  <si>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</si>
  <si>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</si>
  <si>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</si>
  <si>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</si>
  <si>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</si>
  <si>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</si>
  <si>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</si>
  <si>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</si>
  <si>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</si>
  <si>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</si>
  <si>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</si>
  <si>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</si>
  <si>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</si>
  <si>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</si>
  <si>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</si>
  <si>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</si>
  <si>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</si>
  <si>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</si>
  <si>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</si>
  <si>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</si>
  <si>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</si>
  <si>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</si>
  <si>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Alternate</t>
  </si>
  <si>
    <t>SURGE SUPPRESSORS</t>
  </si>
  <si>
    <t>POWER SYSTEM</t>
  </si>
  <si>
    <t>Gen IV</t>
  </si>
  <si>
    <t>PERIPHERAL CONFIGURATION - ADVANCED SETUP</t>
  </si>
  <si>
    <t>DOOR SWITCH 2 (TC)</t>
  </si>
  <si>
    <t/>
  </si>
  <si>
    <t>PS Redundancy Board</t>
  </si>
  <si>
    <t>Module Output - 6</t>
  </si>
  <si>
    <t>On Video Processor</t>
  </si>
  <si>
    <t>CUSTOM OPTIONS</t>
  </si>
  <si>
    <t>SYSTEM BACKUP FILES</t>
  </si>
  <si>
    <t>DD5640989</t>
  </si>
  <si>
    <t>GUIDE - DD4832617</t>
  </si>
  <si>
    <t>TRANSLATION TABLE</t>
  </si>
  <si>
    <t>ER-5518386 / DD5518386</t>
  </si>
  <si>
    <t>CONTROLLER CONFIGURATION PACKAGE</t>
  </si>
  <si>
    <t>N/A</t>
  </si>
  <si>
    <t>Reference Drawings</t>
  </si>
  <si>
    <t>VM-1028 Drawing:</t>
  </si>
  <si>
    <t>Final Assembly, VM-1020-**x**-**</t>
  </si>
  <si>
    <t>DWG-4634211</t>
  </si>
  <si>
    <t>Schematic, VM-1020, Fan Detail</t>
  </si>
  <si>
    <t>DWG-4636940</t>
  </si>
  <si>
    <t>Schematic, Signal, VM-1020, Three Surge</t>
  </si>
  <si>
    <t>DWG-4647300</t>
  </si>
  <si>
    <t>Site Riser, VM/VX, DC, One VFC, Two Sign</t>
  </si>
  <si>
    <t>DWG-5046487</t>
  </si>
  <si>
    <t>Schematic, VM-1020, DC, 20mm, 24H 112W</t>
  </si>
  <si>
    <t>DWG-5577824</t>
  </si>
  <si>
    <t>Shop Drawing, VM-102X-24x112-20-RGB, with Z-brackets</t>
  </si>
  <si>
    <t>DWG-5649315</t>
  </si>
  <si>
    <t>Beacon Controller Enclosure Drawings:</t>
  </si>
  <si>
    <t>Schematic, Beacon Wiring</t>
  </si>
  <si>
    <t>DWG-3822527</t>
  </si>
  <si>
    <t>Schematic, VM Beacon Controller Enclosure, One - Two Beacons, One PS</t>
  </si>
  <si>
    <t>DWG-5645722</t>
  </si>
  <si>
    <t>Schematic, Two Beacon Alternating Flash, DC</t>
  </si>
  <si>
    <t>DWG-5647250</t>
  </si>
  <si>
    <t>Final Assembly, Beacon Controller Enclosure, One Power Supply</t>
  </si>
  <si>
    <t>DWG-5649785</t>
  </si>
  <si>
    <t>Traffic Cabinet Drawings:</t>
  </si>
  <si>
    <t>Schematic, 334 Traffic Cabinet, Door Switch and Light, Two Door</t>
  </si>
  <si>
    <t>DWG-3160822</t>
  </si>
  <si>
    <t>Schematic, Signal, TC, VFC, Door Open Detection, Two Door, One PSRB</t>
  </si>
  <si>
    <t>DWG-4820543</t>
  </si>
  <si>
    <t>Shop Drawing, TC, 334, Aluminum, Ground Mount, VM Power and Control</t>
  </si>
  <si>
    <t>DWG-5101602</t>
  </si>
  <si>
    <t>Schematic, Traffic Cabinet, DC Power, Seven Power Supplies, One PSRB</t>
  </si>
  <si>
    <t>DWG-5188124</t>
  </si>
  <si>
    <t>Schematic, TC, 120 VAC, One to Three PSG, Beacon Enclosure</t>
  </si>
  <si>
    <t>DWG-5645389</t>
  </si>
  <si>
    <t>Final Assembly, TC, 334, Ground Mount, Aluminum, 7PS-12TB, BCL, VFC</t>
  </si>
  <si>
    <t>DWG-5649339</t>
  </si>
  <si>
    <t>Site Notes</t>
  </si>
  <si>
    <t>Rev 01</t>
  </si>
  <si>
    <t>SYSTEM CONFIGURATION
VM-1028-24X112-20-RGB G5 @2 (SETUP AS 1 SIGN - 48X112)</t>
  </si>
  <si>
    <t>ER-5750567 / DD5750567</t>
  </si>
  <si>
    <t>CONFIGURE</t>
  </si>
  <si>
    <t>DELETE</t>
  </si>
  <si>
    <t>Beacon 2 on 2nd display interface</t>
  </si>
  <si>
    <t>PERIPHERAL CONFIGURATION - DELETE</t>
  </si>
  <si>
    <t>C34010 Washington State DOT, Site Config, VM-1028-24X112-20-RGB G5 @2 (SETUP AS 1 SIGN - 48X112)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</si>
</sst>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31" xfId="0" applyFont="1" applyBorder="1" applyAlignment="1">
      <alignment horizontal="center" wrapText="1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3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05F9-EEA4-4B19-90C0-7A5103A57978}">
  <dimension ref="B1:G7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51" t="s">
        <v>113</v>
      </c>
      <c r="D1" s="51"/>
      <c r="E1" s="51"/>
      <c r="F1" s="51"/>
      <c r="G1" s="15" t="s">
        <v>106</v>
      </c>
    </row>
    <row r="2" spans="2:7" ht="31.5" customHeight="1" thickBot="1" x14ac:dyDescent="0.3">
      <c r="B2" s="70" t="s">
        <v>107</v>
      </c>
      <c r="C2" s="49"/>
      <c r="D2" s="49"/>
      <c r="E2" s="49"/>
      <c r="F2" s="50"/>
      <c r="G2" s="68" t="s">
        <v>4</v>
      </c>
    </row>
    <row r="3" spans="2:7" ht="15.75" thickBot="1" x14ac:dyDescent="0.3">
      <c r="B3" s="42" t="s">
        <v>5</v>
      </c>
      <c r="C3" s="43"/>
      <c r="D3" s="43" t="s">
        <v>6</v>
      </c>
      <c r="E3" s="43"/>
      <c r="F3" s="55"/>
      <c r="G3" s="69"/>
    </row>
    <row r="4" spans="2:7" x14ac:dyDescent="0.25">
      <c r="B4" s="44" t="s">
        <v>7</v>
      </c>
      <c r="C4" s="45"/>
      <c r="D4" s="45" t="s">
        <v>8</v>
      </c>
      <c r="E4" s="45"/>
      <c r="F4" s="54"/>
      <c r="G4" s="39">
        <v>1</v>
      </c>
    </row>
    <row r="5" spans="2:7" x14ac:dyDescent="0.25">
      <c r="B5" s="44" t="s">
        <v>10</v>
      </c>
      <c r="C5" s="45"/>
      <c r="D5" s="45" t="s">
        <v>11</v>
      </c>
      <c r="E5" s="45"/>
      <c r="F5" s="54"/>
      <c r="G5" s="40"/>
    </row>
    <row r="6" spans="2:7" x14ac:dyDescent="0.25">
      <c r="B6" s="73" t="s">
        <v>12</v>
      </c>
      <c r="C6" s="10" t="s">
        <v>13</v>
      </c>
      <c r="D6" s="45" t="s">
        <v>14</v>
      </c>
      <c r="E6" s="45"/>
      <c r="F6" s="54"/>
      <c r="G6" s="40"/>
    </row>
    <row r="7" spans="2:7" x14ac:dyDescent="0.25">
      <c r="B7" s="73"/>
      <c r="C7" s="10" t="s">
        <v>15</v>
      </c>
      <c r="D7" s="45" t="s">
        <v>16</v>
      </c>
      <c r="E7" s="45"/>
      <c r="F7" s="54"/>
      <c r="G7" s="40"/>
    </row>
    <row r="8" spans="2:7" x14ac:dyDescent="0.25">
      <c r="B8" s="73"/>
      <c r="C8" s="10" t="s">
        <v>17</v>
      </c>
      <c r="D8" s="45" t="s">
        <v>18</v>
      </c>
      <c r="E8" s="45"/>
      <c r="F8" s="54"/>
      <c r="G8" s="40"/>
    </row>
    <row r="9" spans="2:7" x14ac:dyDescent="0.25">
      <c r="B9" s="73"/>
      <c r="C9" s="10" t="s">
        <v>19</v>
      </c>
      <c r="D9" s="52">
        <v>20</v>
      </c>
      <c r="E9" s="52"/>
      <c r="F9" s="53"/>
      <c r="G9" s="40"/>
    </row>
    <row r="10" spans="2:7" x14ac:dyDescent="0.25">
      <c r="B10" s="44" t="s">
        <v>20</v>
      </c>
      <c r="C10" s="45"/>
      <c r="D10" s="52">
        <v>48</v>
      </c>
      <c r="E10" s="52"/>
      <c r="F10" s="53"/>
      <c r="G10" s="40"/>
    </row>
    <row r="11" spans="2:7" x14ac:dyDescent="0.25">
      <c r="B11" s="44" t="s">
        <v>21</v>
      </c>
      <c r="C11" s="45"/>
      <c r="D11" s="52">
        <v>112</v>
      </c>
      <c r="E11" s="52"/>
      <c r="F11" s="53"/>
      <c r="G11" s="40"/>
    </row>
    <row r="12" spans="2:7" x14ac:dyDescent="0.25">
      <c r="B12" s="44" t="s">
        <v>22</v>
      </c>
      <c r="C12" s="45"/>
      <c r="D12" s="45" t="s">
        <v>23</v>
      </c>
      <c r="E12" s="45"/>
      <c r="F12" s="54"/>
      <c r="G12" s="40"/>
    </row>
    <row r="13" spans="2:7" x14ac:dyDescent="0.25">
      <c r="B13" s="33" t="s">
        <v>24</v>
      </c>
      <c r="C13" s="10" t="s">
        <v>109</v>
      </c>
      <c r="D13" s="52">
        <v>2</v>
      </c>
      <c r="E13" s="52"/>
      <c r="F13" s="53"/>
      <c r="G13" s="40"/>
    </row>
    <row r="14" spans="2:7" ht="15.75" thickBot="1" x14ac:dyDescent="0.3">
      <c r="B14" s="46" t="s">
        <v>25</v>
      </c>
      <c r="C14" s="47"/>
      <c r="D14" s="71" t="s">
        <v>26</v>
      </c>
      <c r="E14" s="71"/>
      <c r="F14" s="72"/>
      <c r="G14" s="41"/>
    </row>
    <row r="15" spans="2:7" ht="15.75" thickBot="1" x14ac:dyDescent="0.3"/>
    <row r="16" spans="2:7" ht="15.75" thickBot="1" x14ac:dyDescent="0.3">
      <c r="B16" s="48" t="s">
        <v>27</v>
      </c>
      <c r="C16" s="49"/>
      <c r="D16" s="49"/>
      <c r="E16" s="49"/>
      <c r="F16" s="50"/>
      <c r="G16" s="39">
        <v>1</v>
      </c>
    </row>
    <row r="17" spans="2:7" x14ac:dyDescent="0.25">
      <c r="B17" s="42" t="s">
        <v>5</v>
      </c>
      <c r="C17" s="43"/>
      <c r="D17" s="26" t="s">
        <v>6</v>
      </c>
      <c r="E17" s="26" t="s">
        <v>28</v>
      </c>
      <c r="F17" s="27" t="s">
        <v>29</v>
      </c>
      <c r="G17" s="40"/>
    </row>
    <row r="18" spans="2:7" x14ac:dyDescent="0.25">
      <c r="B18" s="44" t="s">
        <v>30</v>
      </c>
      <c r="C18" s="45"/>
      <c r="D18" s="10" t="s">
        <v>31</v>
      </c>
      <c r="E18" s="10" t="s">
        <v>32</v>
      </c>
      <c r="F18" s="12" t="s">
        <v>33</v>
      </c>
      <c r="G18" s="40"/>
    </row>
    <row r="19" spans="2:7" x14ac:dyDescent="0.25">
      <c r="B19" s="44" t="s">
        <v>34</v>
      </c>
      <c r="C19" s="45"/>
      <c r="D19" s="10" t="s">
        <v>12</v>
      </c>
      <c r="E19" s="10" t="s">
        <v>32</v>
      </c>
      <c r="F19" s="12" t="s">
        <v>33</v>
      </c>
      <c r="G19" s="40"/>
    </row>
    <row r="20" spans="2:7" x14ac:dyDescent="0.25">
      <c r="B20" s="44" t="s">
        <v>35</v>
      </c>
      <c r="C20" s="45"/>
      <c r="D20" s="10" t="s">
        <v>36</v>
      </c>
      <c r="E20" s="11" t="s">
        <v>37</v>
      </c>
      <c r="F20" s="13" t="s">
        <v>37</v>
      </c>
      <c r="G20" s="40"/>
    </row>
    <row r="21" spans="2:7" x14ac:dyDescent="0.25">
      <c r="B21" s="44" t="s">
        <v>38</v>
      </c>
      <c r="C21" s="45"/>
      <c r="D21" s="24" t="s">
        <v>36</v>
      </c>
      <c r="E21" s="24" t="s">
        <v>37</v>
      </c>
      <c r="F21" s="13"/>
      <c r="G21" s="40"/>
    </row>
    <row r="22" spans="2:7" x14ac:dyDescent="0.25">
      <c r="B22" s="44" t="s">
        <v>39</v>
      </c>
      <c r="C22" s="45"/>
      <c r="D22" s="24" t="s">
        <v>36</v>
      </c>
      <c r="E22" s="24"/>
      <c r="F22" s="12"/>
      <c r="G22" s="40"/>
    </row>
    <row r="23" spans="2:7" x14ac:dyDescent="0.25">
      <c r="B23" s="44" t="s">
        <v>40</v>
      </c>
      <c r="C23" s="45"/>
      <c r="D23" s="24" t="s">
        <v>36</v>
      </c>
      <c r="E23" s="24"/>
      <c r="F23" s="12"/>
      <c r="G23" s="40"/>
    </row>
    <row r="24" spans="2:7" x14ac:dyDescent="0.25">
      <c r="B24" s="44" t="s">
        <v>41</v>
      </c>
      <c r="C24" s="45"/>
      <c r="D24" s="24">
        <v>1</v>
      </c>
      <c r="E24" s="24" t="s">
        <v>37</v>
      </c>
      <c r="F24" s="13" t="s">
        <v>42</v>
      </c>
      <c r="G24" s="40"/>
    </row>
    <row r="25" spans="2:7" x14ac:dyDescent="0.25">
      <c r="B25" s="44" t="s">
        <v>43</v>
      </c>
      <c r="C25" s="45"/>
      <c r="D25" s="24" t="s">
        <v>36</v>
      </c>
      <c r="E25" s="24" t="s">
        <v>37</v>
      </c>
      <c r="F25" s="13"/>
      <c r="G25" s="40"/>
    </row>
    <row r="26" spans="2:7" x14ac:dyDescent="0.25">
      <c r="B26" s="44" t="s">
        <v>44</v>
      </c>
      <c r="C26" s="45"/>
      <c r="D26" s="24" t="s">
        <v>36</v>
      </c>
      <c r="E26" s="24" t="s">
        <v>37</v>
      </c>
      <c r="F26" s="13" t="s">
        <v>37</v>
      </c>
      <c r="G26" s="40"/>
    </row>
    <row r="27" spans="2:7" x14ac:dyDescent="0.25">
      <c r="B27" s="44" t="s">
        <v>45</v>
      </c>
      <c r="C27" s="45"/>
      <c r="D27" s="25" t="s">
        <v>36</v>
      </c>
      <c r="E27" s="24" t="s">
        <v>37</v>
      </c>
      <c r="F27" s="13" t="s">
        <v>37</v>
      </c>
      <c r="G27" s="40"/>
    </row>
    <row r="28" spans="2:7" x14ac:dyDescent="0.25">
      <c r="B28" s="44" t="s">
        <v>46</v>
      </c>
      <c r="C28" s="45"/>
      <c r="D28" s="25" t="s">
        <v>36</v>
      </c>
      <c r="E28" s="24" t="s">
        <v>37</v>
      </c>
      <c r="F28" s="13" t="s">
        <v>37</v>
      </c>
      <c r="G28" s="40"/>
    </row>
    <row r="29" spans="2:7" x14ac:dyDescent="0.25">
      <c r="B29" s="44" t="s">
        <v>47</v>
      </c>
      <c r="C29" s="45"/>
      <c r="D29" s="25" t="s">
        <v>36</v>
      </c>
      <c r="E29" s="24" t="s">
        <v>37</v>
      </c>
      <c r="F29" s="13" t="s">
        <v>37</v>
      </c>
      <c r="G29" s="40"/>
    </row>
    <row r="30" spans="2:7" x14ac:dyDescent="0.25">
      <c r="B30" s="44" t="s">
        <v>48</v>
      </c>
      <c r="C30" s="45"/>
      <c r="D30" s="25" t="s">
        <v>49</v>
      </c>
      <c r="E30" s="24" t="s">
        <v>37</v>
      </c>
      <c r="F30" s="13" t="s">
        <v>37</v>
      </c>
      <c r="G30" s="40"/>
    </row>
    <row r="31" spans="2:7" x14ac:dyDescent="0.25">
      <c r="B31" s="44" t="s">
        <v>50</v>
      </c>
      <c r="C31" s="45"/>
      <c r="D31" s="24" t="s">
        <v>49</v>
      </c>
      <c r="E31" s="24" t="s">
        <v>51</v>
      </c>
      <c r="F31" s="13" t="s">
        <v>37</v>
      </c>
      <c r="G31" s="40"/>
    </row>
    <row r="32" spans="2:7" x14ac:dyDescent="0.25">
      <c r="B32" s="44" t="s">
        <v>52</v>
      </c>
      <c r="C32" s="45"/>
      <c r="D32" s="24">
        <v>1</v>
      </c>
      <c r="E32" s="24" t="s">
        <v>37</v>
      </c>
      <c r="F32" s="13" t="s">
        <v>37</v>
      </c>
      <c r="G32" s="40"/>
    </row>
    <row r="33" spans="2:7" ht="15.75" thickBot="1" x14ac:dyDescent="0.3">
      <c r="B33" s="46" t="s">
        <v>53</v>
      </c>
      <c r="C33" s="47"/>
      <c r="D33" s="28" t="s">
        <v>54</v>
      </c>
      <c r="E33" s="28"/>
      <c r="F33" s="14"/>
      <c r="G33" s="41"/>
    </row>
    <row r="34" spans="2:7" ht="15.75" thickBot="1" x14ac:dyDescent="0.3"/>
    <row r="35" spans="2:7" ht="15.75" thickBot="1" x14ac:dyDescent="0.3">
      <c r="B35" s="48" t="s">
        <v>112</v>
      </c>
      <c r="C35" s="49"/>
      <c r="D35" s="49"/>
      <c r="E35" s="49"/>
      <c r="F35" s="50"/>
      <c r="G35" s="39">
        <v>1</v>
      </c>
    </row>
    <row r="36" spans="2:7" x14ac:dyDescent="0.25">
      <c r="B36" s="42" t="s">
        <v>5</v>
      </c>
      <c r="C36" s="43"/>
      <c r="D36" s="26" t="s">
        <v>6</v>
      </c>
      <c r="E36" s="26" t="s">
        <v>28</v>
      </c>
      <c r="F36" s="27" t="s">
        <v>29</v>
      </c>
      <c r="G36" s="40"/>
    </row>
    <row r="37" spans="2:7" x14ac:dyDescent="0.25">
      <c r="B37" s="44" t="s">
        <v>110</v>
      </c>
      <c r="C37" s="45"/>
      <c r="D37" s="74" t="s">
        <v>111</v>
      </c>
      <c r="E37" s="75"/>
      <c r="F37" s="12"/>
      <c r="G37" s="40"/>
    </row>
    <row r="38" spans="2:7" ht="15.75" thickBot="1" x14ac:dyDescent="0.3">
      <c r="B38" s="46"/>
      <c r="C38" s="47"/>
      <c r="D38" s="28"/>
      <c r="E38" s="28"/>
      <c r="F38" s="14"/>
      <c r="G38" s="41"/>
    </row>
    <row r="39" spans="2:7" ht="15.75" thickBot="1" x14ac:dyDescent="0.3"/>
    <row r="40" spans="2:7" x14ac:dyDescent="0.25">
      <c r="B40" s="63" t="s">
        <v>55</v>
      </c>
      <c r="C40" s="64"/>
      <c r="D40" s="64"/>
      <c r="E40" s="64"/>
      <c r="F40" s="64"/>
      <c r="G40" s="56">
        <v>1</v>
      </c>
    </row>
    <row r="41" spans="2:7" x14ac:dyDescent="0.25">
      <c r="B41" s="66" t="s">
        <v>56</v>
      </c>
      <c r="C41" s="67"/>
      <c r="D41" s="24">
        <f>IF(B41="DOOR SWITCH 2 (TC)",1,"N/A")</f>
        <v>1</v>
      </c>
      <c r="E41" s="24">
        <f>IF(B41="DOOR SWITCH 2 (TC)",1,"N/A")</f>
        <v>1</v>
      </c>
      <c r="F41" s="37" t="str">
        <f>IF(B41="DOOR SWITCH 2 (TC)","VIP 1","N/A")</f>
        <v>VIP 1</v>
      </c>
      <c r="G41" s="57"/>
    </row>
    <row r="42" spans="2:7" hidden="1" x14ac:dyDescent="0.25">
      <c r="B42" s="65" t="s">
        <v>57</v>
      </c>
      <c r="C42" s="16" t="s">
        <v>57</v>
      </c>
      <c r="D42" s="17" t="s">
        <v>57</v>
      </c>
      <c r="E42" s="17" t="s">
        <v>57</v>
      </c>
      <c r="F42" s="18" t="s">
        <v>57</v>
      </c>
      <c r="G42" s="57"/>
    </row>
    <row r="43" spans="2:7" hidden="1" x14ac:dyDescent="0.25">
      <c r="B43" s="65"/>
      <c r="C43" s="17" t="s">
        <v>57</v>
      </c>
      <c r="D43" s="19" t="s">
        <v>57</v>
      </c>
      <c r="E43" s="17" t="s">
        <v>57</v>
      </c>
      <c r="F43" s="18"/>
      <c r="G43" s="57"/>
    </row>
    <row r="44" spans="2:7" x14ac:dyDescent="0.25">
      <c r="B44" s="29" t="s">
        <v>58</v>
      </c>
      <c r="C44" s="11" t="s">
        <v>59</v>
      </c>
      <c r="D44" s="11" t="str">
        <f>IF(B44="PS Redundancy Board","I/O Board Outputs - NO"," ")</f>
        <v>I/O Board Outputs - NO</v>
      </c>
      <c r="E44" s="11" t="str">
        <f>IF(B44="PS Redundancy Board","Sensor Address -1"," ")</f>
        <v>Sensor Address -1</v>
      </c>
      <c r="F44" s="11" t="s">
        <v>60</v>
      </c>
      <c r="G44" s="57"/>
    </row>
    <row r="45" spans="2:7" ht="15.75" thickBot="1" x14ac:dyDescent="0.3">
      <c r="B45" s="59" t="s">
        <v>57</v>
      </c>
      <c r="C45" s="60"/>
      <c r="D45" s="9"/>
      <c r="E45" s="9"/>
      <c r="F45" s="38"/>
      <c r="G45" s="58"/>
    </row>
    <row r="46" spans="2:7" ht="15.75" thickBot="1" x14ac:dyDescent="0.3">
      <c r="C46" s="30"/>
      <c r="D46" s="30"/>
      <c r="E46" s="31"/>
      <c r="F46" s="32"/>
      <c r="G46" s="15"/>
    </row>
    <row r="47" spans="2:7" ht="15.75" thickBot="1" x14ac:dyDescent="0.3">
      <c r="B47" s="48" t="s">
        <v>61</v>
      </c>
      <c r="C47" s="49"/>
      <c r="D47" s="49"/>
      <c r="E47" s="49"/>
      <c r="F47" s="50"/>
      <c r="G47" s="56">
        <v>1</v>
      </c>
    </row>
    <row r="48" spans="2:7" x14ac:dyDescent="0.25">
      <c r="B48" s="61" t="s">
        <v>62</v>
      </c>
      <c r="C48" s="62"/>
      <c r="D48" s="62"/>
      <c r="E48" s="34" t="s">
        <v>63</v>
      </c>
      <c r="F48" s="36" t="s">
        <v>64</v>
      </c>
      <c r="G48" s="57"/>
    </row>
    <row r="49" spans="2:7" x14ac:dyDescent="0.25">
      <c r="B49" s="44" t="s">
        <v>65</v>
      </c>
      <c r="C49" s="45"/>
      <c r="D49" s="45"/>
      <c r="E49" s="11" t="s">
        <v>108</v>
      </c>
      <c r="F49" s="13" t="str">
        <f>IF(E49="N/A", " ", "GUIDE - DD3513398")</f>
        <v>GUIDE - DD3513398</v>
      </c>
      <c r="G49" s="57"/>
    </row>
    <row r="50" spans="2:7" ht="15.75" thickBot="1" x14ac:dyDescent="0.3">
      <c r="B50" s="46" t="s">
        <v>67</v>
      </c>
      <c r="C50" s="47"/>
      <c r="D50" s="47"/>
      <c r="E50" s="35" t="s">
        <v>68</v>
      </c>
      <c r="F50" s="14" t="str">
        <f>IF(E50="N/A", " ", "GUIDE - DD3350029")</f>
        <v xml:space="preserve"> </v>
      </c>
      <c r="G50" s="58"/>
    </row>
    <row r="51" spans="2:7" x14ac:dyDescent="0.25">
      <c r="C51" s="30"/>
      <c r="D51" s="30"/>
      <c r="E51" s="31"/>
      <c r="F51" s="32"/>
      <c r="G51" s="15"/>
    </row>
    <row r="52" spans="2:7" ht="15.75" thickBot="1" x14ac:dyDescent="0.3"/>
    <row r="53" spans="2:7" x14ac:dyDescent="0.25">
      <c r="B53" s="7" t="s">
        <v>69</v>
      </c>
      <c r="C53" s="8"/>
      <c r="D53" s="8"/>
      <c r="E53" s="8"/>
      <c r="F53" s="8"/>
      <c r="G53" s="1"/>
    </row>
    <row r="54" spans="2:7" x14ac:dyDescent="0.25">
      <c r="B54" s="3"/>
      <c r="G54" s="2"/>
    </row>
    <row r="55" spans="2:7" x14ac:dyDescent="0.25">
      <c r="B55" s="3" t="s">
        <v>70</v>
      </c>
      <c r="G55" s="2"/>
    </row>
    <row r="56" spans="2:7" x14ac:dyDescent="0.25">
      <c r="B56" s="3" t="s">
        <v>71</v>
      </c>
      <c r="E56" t="s">
        <v>72</v>
      </c>
      <c r="G56" s="2"/>
    </row>
    <row r="57" spans="2:7" x14ac:dyDescent="0.25">
      <c r="B57" s="3" t="s">
        <v>73</v>
      </c>
      <c r="E57" t="s">
        <v>74</v>
      </c>
      <c r="G57" s="2"/>
    </row>
    <row r="58" spans="2:7" x14ac:dyDescent="0.25">
      <c r="B58" s="3" t="s">
        <v>75</v>
      </c>
      <c r="E58" t="s">
        <v>76</v>
      </c>
      <c r="G58" s="2"/>
    </row>
    <row r="59" spans="2:7" x14ac:dyDescent="0.25">
      <c r="B59" s="3" t="s">
        <v>77</v>
      </c>
      <c r="E59" t="s">
        <v>78</v>
      </c>
      <c r="G59" s="2"/>
    </row>
    <row r="60" spans="2:7" x14ac:dyDescent="0.25">
      <c r="B60" s="3" t="s">
        <v>79</v>
      </c>
      <c r="E60" t="s">
        <v>80</v>
      </c>
      <c r="G60" s="2"/>
    </row>
    <row r="61" spans="2:7" x14ac:dyDescent="0.25">
      <c r="B61" s="3" t="s">
        <v>81</v>
      </c>
      <c r="E61" t="s">
        <v>82</v>
      </c>
      <c r="G61" s="2"/>
    </row>
    <row r="62" spans="2:7" x14ac:dyDescent="0.25">
      <c r="B62" s="3"/>
      <c r="G62" s="2"/>
    </row>
    <row r="63" spans="2:7" x14ac:dyDescent="0.25">
      <c r="B63" s="3" t="s">
        <v>83</v>
      </c>
      <c r="G63" s="2"/>
    </row>
    <row r="64" spans="2:7" x14ac:dyDescent="0.25">
      <c r="B64" s="3" t="s">
        <v>84</v>
      </c>
      <c r="E64" t="s">
        <v>85</v>
      </c>
      <c r="G64" s="2"/>
    </row>
    <row r="65" spans="2:7" x14ac:dyDescent="0.25">
      <c r="B65" s="3" t="s">
        <v>86</v>
      </c>
      <c r="E65" t="s">
        <v>87</v>
      </c>
      <c r="G65" s="2"/>
    </row>
    <row r="66" spans="2:7" x14ac:dyDescent="0.25">
      <c r="B66" s="3" t="s">
        <v>88</v>
      </c>
      <c r="E66" t="s">
        <v>89</v>
      </c>
      <c r="G66" s="2"/>
    </row>
    <row r="67" spans="2:7" x14ac:dyDescent="0.25">
      <c r="B67" s="3" t="s">
        <v>90</v>
      </c>
      <c r="E67" t="s">
        <v>91</v>
      </c>
      <c r="G67" s="2"/>
    </row>
    <row r="68" spans="2:7" x14ac:dyDescent="0.25">
      <c r="B68" s="3"/>
      <c r="G68" s="2"/>
    </row>
    <row r="69" spans="2:7" x14ac:dyDescent="0.25">
      <c r="B69" s="3" t="s">
        <v>92</v>
      </c>
      <c r="G69" s="2"/>
    </row>
    <row r="70" spans="2:7" x14ac:dyDescent="0.25">
      <c r="B70" s="3" t="s">
        <v>93</v>
      </c>
      <c r="E70" t="s">
        <v>94</v>
      </c>
      <c r="G70" s="2"/>
    </row>
    <row r="71" spans="2:7" x14ac:dyDescent="0.25">
      <c r="B71" s="3" t="s">
        <v>95</v>
      </c>
      <c r="E71" t="s">
        <v>96</v>
      </c>
      <c r="G71" s="2"/>
    </row>
    <row r="72" spans="2:7" x14ac:dyDescent="0.25">
      <c r="B72" s="3" t="s">
        <v>97</v>
      </c>
      <c r="E72" t="s">
        <v>98</v>
      </c>
      <c r="G72" s="2"/>
    </row>
    <row r="73" spans="2:7" x14ac:dyDescent="0.25">
      <c r="B73" s="3" t="s">
        <v>99</v>
      </c>
      <c r="E73" t="s">
        <v>100</v>
      </c>
      <c r="G73" s="2"/>
    </row>
    <row r="74" spans="2:7" x14ac:dyDescent="0.25">
      <c r="B74" s="3" t="s">
        <v>101</v>
      </c>
      <c r="E74" t="s">
        <v>102</v>
      </c>
      <c r="G74" s="2"/>
    </row>
    <row r="75" spans="2:7" x14ac:dyDescent="0.25">
      <c r="B75" s="3" t="s">
        <v>103</v>
      </c>
      <c r="E75" t="s">
        <v>104</v>
      </c>
      <c r="G75" s="2"/>
    </row>
    <row r="76" spans="2:7" ht="15.75" thickBot="1" x14ac:dyDescent="0.3">
      <c r="B76" s="4"/>
      <c r="C76" s="5"/>
      <c r="D76" s="5"/>
      <c r="E76" s="5"/>
      <c r="F76" s="5"/>
      <c r="G76" s="6"/>
    </row>
    <row r="78" spans="2:7" x14ac:dyDescent="0.25">
      <c r="B78" t="s">
        <v>105</v>
      </c>
    </row>
  </sheetData>
  <mergeCells count="59">
    <mergeCell ref="B35:F35"/>
    <mergeCell ref="G35:G38"/>
    <mergeCell ref="B36:C36"/>
    <mergeCell ref="B37:C37"/>
    <mergeCell ref="D37:E37"/>
    <mergeCell ref="B40:F40"/>
    <mergeCell ref="G40:G45"/>
    <mergeCell ref="B41:C41"/>
    <mergeCell ref="B42:B43"/>
    <mergeCell ref="B45:C45"/>
    <mergeCell ref="B47:F47"/>
    <mergeCell ref="G47:G50"/>
    <mergeCell ref="B48:D48"/>
    <mergeCell ref="B49:D49"/>
    <mergeCell ref="B50:D50"/>
    <mergeCell ref="B38:C38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B16:F16"/>
    <mergeCell ref="G16:G33"/>
    <mergeCell ref="B17:C17"/>
    <mergeCell ref="B18:C18"/>
    <mergeCell ref="B19:C19"/>
    <mergeCell ref="B20:C20"/>
    <mergeCell ref="B21:C21"/>
    <mergeCell ref="B22:C22"/>
    <mergeCell ref="B23:C23"/>
    <mergeCell ref="B24:C24"/>
    <mergeCell ref="B11:C11"/>
    <mergeCell ref="D11:F11"/>
    <mergeCell ref="B12:C12"/>
    <mergeCell ref="D12:F12"/>
    <mergeCell ref="D13:F13"/>
    <mergeCell ref="B14:C14"/>
    <mergeCell ref="D14:F14"/>
    <mergeCell ref="B6:B9"/>
    <mergeCell ref="D6:F6"/>
    <mergeCell ref="D7:F7"/>
    <mergeCell ref="D8:F8"/>
    <mergeCell ref="D9:F9"/>
    <mergeCell ref="B10:C10"/>
    <mergeCell ref="D10:F10"/>
    <mergeCell ref="C1:F1"/>
    <mergeCell ref="B2:F2"/>
    <mergeCell ref="G2:G3"/>
    <mergeCell ref="B3:C3"/>
    <mergeCell ref="D3:F3"/>
    <mergeCell ref="B4:C4"/>
    <mergeCell ref="D4:F4"/>
    <mergeCell ref="G4:G14"/>
    <mergeCell ref="B5:C5"/>
    <mergeCell ref="D5:F5"/>
  </mergeCells>
  <dataValidations count="36">
    <dataValidation type="list" allowBlank="1" showInputMessage="1" showErrorMessage="1" sqref="F21" xr:uid="{7C62C107-1C1B-42B8-ADE6-BD232A7235DC}">
      <formula1>"?, IN SIGN - YES, IN SIGN - NO"</formula1>
    </dataValidation>
    <dataValidation type="list" errorStyle="warning" allowBlank="1" showInputMessage="1" showErrorMessage="1" sqref="D25" xr:uid="{4DF6AE99-41EE-4366-AE10-A0A4F9225EED}">
      <formula1>"?,NO,1,2,3,4,5,6,7,8,9,10"</formula1>
    </dataValidation>
    <dataValidation type="list" allowBlank="1" showInputMessage="1" showErrorMessage="1" sqref="B44" xr:uid="{021E51FE-2B6F-492A-BE41-F6505ECA4427}">
      <formula1>"', ?, PS Redundancy Board"</formula1>
    </dataValidation>
    <dataValidation type="list" errorStyle="warning" allowBlank="1" showInputMessage="1" sqref="C44" xr:uid="{F45018C4-1A2C-4DD4-BAFA-8B095FAF27AC}">
      <formula1>"', Module Output - ?"</formula1>
    </dataValidation>
    <dataValidation type="list" allowBlank="1" showInputMessage="1" showErrorMessage="1" sqref="F22:F23" xr:uid="{016FD2A7-663C-48A3-9F5B-00CB2D864C1D}">
      <formula1>"', Isolation Boards in Sign - Yes, Isolation Boards in Sign - No"</formula1>
    </dataValidation>
    <dataValidation type="list" errorStyle="warning" allowBlank="1" showInputMessage="1" showErrorMessage="1" sqref="D22:D23" xr:uid="{5F0FF6C0-C8E9-46A2-A22B-F51698E84FE7}">
      <formula1>"YES, NO"</formula1>
    </dataValidation>
    <dataValidation type="list" allowBlank="1" showInputMessage="1" showErrorMessage="1" sqref="B42:B43" xr:uid="{15729C12-45CD-4C2E-BAC2-B555D6370013}">
      <formula1>"',UPS"</formula1>
    </dataValidation>
    <dataValidation type="list" allowBlank="1" showInputMessage="1" sqref="D43" xr:uid="{D4EA0F63-ED3C-46F8-9868-3CEEE44F07D1}">
      <formula1>"',Percent - 50%, Watts - 1800, Watts - 1100, Watts - 650"</formula1>
    </dataValidation>
    <dataValidation type="list" allowBlank="1" showInputMessage="1" sqref="D42" xr:uid="{4F1C5AB5-DB53-4BBE-8A1C-4BC463CB2282}">
      <formula1>"', 'By Brightness %, By Power"</formula1>
    </dataValidation>
    <dataValidation type="list" errorStyle="warning" allowBlank="1" showInputMessage="1" showErrorMessage="1" sqref="C42" xr:uid="{7604AAEB-15C7-4454-B154-7E38DA5B535F}">
      <formula1>"',ALPHA FXM SERIES,TRIPPLITE,Generic UPS"</formula1>
    </dataValidation>
    <dataValidation type="list" allowBlank="1" showInputMessage="1" sqref="C43" xr:uid="{5A8A4EBD-0EB9-4A2D-827E-02C54D95035D}">
      <formula1>"',Control equipment,Entire display"</formula1>
    </dataValidation>
    <dataValidation type="list" allowBlank="1" showInputMessage="1" showErrorMessage="1" sqref="E42" xr:uid="{EB0BF65A-F68A-4651-805C-A7625EBEC049}">
      <formula1>"',1 Hour,2 Hour,3 Hour, 4 Hour,5 Hour"</formula1>
    </dataValidation>
    <dataValidation type="list" allowBlank="1" showInputMessage="1" showErrorMessage="1" sqref="E43" xr:uid="{BC4C0002-6F84-487F-9B9A-6E48DB890EFF}">
      <formula1>"', Serial,Ethernet"</formula1>
    </dataValidation>
    <dataValidation type="list" allowBlank="1" showInputMessage="1" showErrorMessage="1" sqref="F42" xr:uid="{D8B68CD7-B351-4B58-8CB6-EECFC350048F}">
      <formula1>"', Auxiliary, Default IP, Specify IP"</formula1>
    </dataValidation>
    <dataValidation type="list" errorStyle="warning" allowBlank="1" showInputMessage="1" showErrorMessage="1" sqref="D14:F14" xr:uid="{EEC07BEF-3E26-4064-9E98-1250EC6A6C31}">
      <formula1>"ROWS,BAYS"</formula1>
    </dataValidation>
    <dataValidation type="list" errorStyle="warning" allowBlank="1" showInputMessage="1" showErrorMessage="1" sqref="D33 D38" xr:uid="{57276E3D-6B67-4B86-863D-E4B5DD4A44F3}">
      <formula1>"?,Gen IV, PS Redundancy Board, Eltek Power on the Ground"</formula1>
    </dataValidation>
    <dataValidation type="list" allowBlank="1" showInputMessage="1" showErrorMessage="1" sqref="E31" xr:uid="{0DDE0EAB-F2D3-403E-A2A4-4A81A055B013}">
      <formula1>"Alternate, Synchronize"</formula1>
    </dataValidation>
    <dataValidation type="list" allowBlank="1" showInputMessage="1" showErrorMessage="1" sqref="F24" xr:uid="{75B70066-E094-4924-9A6F-4B1997946AED}">
      <formula1>"?, CONNECT TO MODULE - YES, CONNECT TO MODULE - NO"</formula1>
    </dataValidation>
    <dataValidation type="list" errorStyle="warning" allowBlank="1" showInputMessage="1" showErrorMessage="1" sqref="F25" xr:uid="{FE1C9532-D79B-4C1D-8505-3E56F2A38290}">
      <formula1>"'--,CAN,I/O"</formula1>
    </dataValidation>
    <dataValidation type="list" errorStyle="warning" allowBlank="1" showInputMessage="1" showErrorMessage="1" sqref="D32" xr:uid="{F0B13A8D-CCAB-40A0-8042-359CC700DE86}">
      <formula1>"?,NO,1,2"</formula1>
    </dataValidation>
    <dataValidation type="list" errorStyle="warning" allowBlank="1" showInputMessage="1" showErrorMessage="1" sqref="D21" xr:uid="{29985B32-433D-4C60-B997-FACDDDBC89E2}">
      <formula1>"NO,1,2,3,4,5,6,7,8"</formula1>
    </dataValidation>
    <dataValidation type="list" errorStyle="warning" allowBlank="1" showInputMessage="1" showErrorMessage="1" sqref="D26" xr:uid="{7ED2AB74-A36D-4A80-AF2D-F4816B947412}">
      <formula1>"NO,1,2,3,4,5,6,7,8,9,10"</formula1>
    </dataValidation>
    <dataValidation type="list" allowBlank="1" showInputMessage="1" showErrorMessage="1" sqref="B45:C45" xr:uid="{3B84A15E-4D48-499A-B59A-5DF5B338AED0}">
      <formula1>"MINI DC I/O 6,'"</formula1>
    </dataValidation>
    <dataValidation type="list" errorStyle="warning" allowBlank="1" showInputMessage="1" showErrorMessage="1" sqref="D27:D29" xr:uid="{884A2BE9-1DE1-41A1-AD1C-BC39775E64C5}">
      <formula1>"YES,NO"</formula1>
    </dataValidation>
    <dataValidation type="list" allowBlank="1" showInputMessage="1" showErrorMessage="1" sqref="D30" xr:uid="{96698AF3-43E0-4722-938A-3EC5828D49EC}">
      <formula1>"YES,NO"</formula1>
    </dataValidation>
    <dataValidation type="list" allowBlank="1" showInputMessage="1" showErrorMessage="1" sqref="D24" xr:uid="{F4EE0EEF-0A3C-4DD1-9316-7DD989AC58F7}">
      <formula1>"0,1"</formula1>
    </dataValidation>
    <dataValidation type="list" allowBlank="1" showInputMessage="1" showErrorMessage="1" sqref="D31" xr:uid="{F9B58B49-395E-49D6-A6F4-A95BDCDB235E}">
      <formula1>"0,1,2, YES, NO"</formula1>
    </dataValidation>
    <dataValidation type="list" errorStyle="warning" allowBlank="1" showInputMessage="1" showErrorMessage="1" sqref="B41:C41" xr:uid="{84A5387B-BEE2-4E33-8ED1-6AF08D5AADD6}">
      <formula1>"--,DOOR SWITCH 2 (TC),'"</formula1>
    </dataValidation>
    <dataValidation type="list" allowBlank="1" showInputMessage="1" showErrorMessage="1" sqref="O40" xr:uid="{A47A6072-50B3-407D-BBF8-31D5D84AA718}">
      <formula1>"DOOR SWITCH 2 (TC), "</formula1>
    </dataValidation>
    <dataValidation type="list" allowBlank="1" showInputMessage="1" showErrorMessage="1" sqref="D7:F7" xr:uid="{FAE744D5-2C08-4AF0-8099-8B011D83836B}">
      <formula1>"GEN 4 (24 VOLT BUS), ANTAIOS (DVX)"</formula1>
    </dataValidation>
    <dataValidation type="list" allowBlank="1" showInputMessage="1" showErrorMessage="1" sqref="D12:F12" xr:uid="{973C730D-6A6D-4FEC-9398-A1A166A370E5}">
      <formula1>"FULL MATRIX,LINE MATRIX"</formula1>
    </dataValidation>
    <dataValidation type="list" errorStyle="warning" allowBlank="1" showInputMessage="1" showErrorMessage="1" sqref="D9:F9" xr:uid="{0A411064-D7BA-420B-9650-952743F1D5A4}">
      <formula1>"20,34,46,66"</formula1>
    </dataValidation>
    <dataValidation type="list" errorStyle="warning" allowBlank="1" showInputMessage="1" showErrorMessage="1" sqref="D8:F8" xr:uid="{2E58F5F2-2FB9-4BE4-9B91-BDED5011BA33}">
      <formula1>"7X5,9X5,9X15,16X16,24X16, 18X18"</formula1>
    </dataValidation>
    <dataValidation type="list" errorStyle="warning" allowBlank="1" showInputMessage="1" showErrorMessage="1" sqref="D6:F6" xr:uid="{BCC20F00-6A7F-4C04-B0D3-73DBF62B5173}">
      <formula1>"FULL COLOR, MONOCHROME, Red-Green"</formula1>
    </dataValidation>
    <dataValidation type="list" allowBlank="1" showInputMessage="1" showErrorMessage="1" sqref="D5:F5" xr:uid="{B205E182-4A3B-40F8-BC92-BAC31912B4B6}">
      <formula1>"FRONT,WALK-IN,REAR"</formula1>
    </dataValidation>
    <dataValidation type="list" allowBlank="1" showInputMessage="1" showErrorMessage="1" sqref="D4:F4" xr:uid="{35FE81AC-7C13-4471-960B-E2BFC7BC7025}">
      <formula1>"VF,VM,VX, DB-5000"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2"/>
  <sheetViews>
    <sheetView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51" t="s">
        <v>1</v>
      </c>
      <c r="D1" s="51"/>
      <c r="E1" s="51"/>
      <c r="F1" s="51"/>
      <c r="G1" s="15" t="s">
        <v>2</v>
      </c>
    </row>
    <row r="2" spans="2:7" ht="31.5" customHeight="1" thickBot="1" x14ac:dyDescent="0.3">
      <c r="B2" s="70" t="s">
        <v>3</v>
      </c>
      <c r="C2" s="49"/>
      <c r="D2" s="49"/>
      <c r="E2" s="49"/>
      <c r="F2" s="50"/>
      <c r="G2" s="68" t="s">
        <v>4</v>
      </c>
    </row>
    <row r="3" spans="2:7" ht="15.75" thickBot="1" x14ac:dyDescent="0.3">
      <c r="B3" s="42" t="s">
        <v>5</v>
      </c>
      <c r="C3" s="43"/>
      <c r="D3" s="43" t="s">
        <v>6</v>
      </c>
      <c r="E3" s="43"/>
      <c r="F3" s="55"/>
      <c r="G3" s="69"/>
    </row>
    <row r="4" spans="2:7" x14ac:dyDescent="0.25">
      <c r="B4" s="44" t="s">
        <v>7</v>
      </c>
      <c r="C4" s="45"/>
      <c r="D4" s="45" t="s">
        <v>8</v>
      </c>
      <c r="E4" s="45"/>
      <c r="F4" s="54"/>
      <c r="G4" s="39" t="s">
        <v>9</v>
      </c>
    </row>
    <row r="5" spans="2:7" x14ac:dyDescent="0.25">
      <c r="B5" s="44" t="s">
        <v>10</v>
      </c>
      <c r="C5" s="45"/>
      <c r="D5" s="45" t="s">
        <v>11</v>
      </c>
      <c r="E5" s="45"/>
      <c r="F5" s="54"/>
      <c r="G5" s="40"/>
    </row>
    <row r="6" spans="2:7" x14ac:dyDescent="0.25">
      <c r="B6" s="73" t="s">
        <v>12</v>
      </c>
      <c r="C6" s="10" t="s">
        <v>13</v>
      </c>
      <c r="D6" s="45" t="s">
        <v>14</v>
      </c>
      <c r="E6" s="45"/>
      <c r="F6" s="54"/>
      <c r="G6" s="40"/>
    </row>
    <row r="7" spans="2:7" x14ac:dyDescent="0.25">
      <c r="B7" s="73"/>
      <c r="C7" s="10" t="s">
        <v>15</v>
      </c>
      <c r="D7" s="45" t="s">
        <v>16</v>
      </c>
      <c r="E7" s="45"/>
      <c r="F7" s="54"/>
      <c r="G7" s="40"/>
    </row>
    <row r="8" spans="2:7" x14ac:dyDescent="0.25">
      <c r="B8" s="73"/>
      <c r="C8" s="10" t="s">
        <v>17</v>
      </c>
      <c r="D8" s="45" t="s">
        <v>18</v>
      </c>
      <c r="E8" s="45"/>
      <c r="F8" s="54"/>
      <c r="G8" s="40"/>
    </row>
    <row r="9" spans="2:7" x14ac:dyDescent="0.25">
      <c r="B9" s="73"/>
      <c r="C9" s="10" t="s">
        <v>19</v>
      </c>
      <c r="D9" s="52">
        <v>20</v>
      </c>
      <c r="E9" s="52"/>
      <c r="F9" s="53"/>
      <c r="G9" s="40"/>
    </row>
    <row r="10" spans="2:7" x14ac:dyDescent="0.25">
      <c r="B10" s="44" t="s">
        <v>20</v>
      </c>
      <c r="C10" s="45"/>
      <c r="D10" s="52">
        <v>24</v>
      </c>
      <c r="E10" s="52"/>
      <c r="F10" s="53"/>
      <c r="G10" s="40"/>
    </row>
    <row r="11" spans="2:7" x14ac:dyDescent="0.25">
      <c r="B11" s="44" t="s">
        <v>21</v>
      </c>
      <c r="C11" s="45"/>
      <c r="D11" s="52">
        <v>112</v>
      </c>
      <c r="E11" s="52"/>
      <c r="F11" s="53"/>
      <c r="G11" s="40"/>
    </row>
    <row r="12" spans="2:7" x14ac:dyDescent="0.25">
      <c r="B12" s="44" t="s">
        <v>22</v>
      </c>
      <c r="C12" s="45"/>
      <c r="D12" s="45" t="s">
        <v>23</v>
      </c>
      <c r="E12" s="45"/>
      <c r="F12" s="54"/>
      <c r="G12" s="40"/>
    </row>
    <row r="13" spans="2:7" x14ac:dyDescent="0.25">
      <c r="B13" s="33" t="s">
        <v>24</v>
      </c>
      <c r="C13" s="10"/>
      <c r="D13" s="52">
        <v>1</v>
      </c>
      <c r="E13" s="52"/>
      <c r="F13" s="53"/>
      <c r="G13" s="40"/>
    </row>
    <row r="14" spans="2:7" ht="15.75" thickBot="1" x14ac:dyDescent="0.3">
      <c r="B14" s="46" t="s">
        <v>25</v>
      </c>
      <c r="C14" s="47"/>
      <c r="D14" s="71" t="s">
        <v>26</v>
      </c>
      <c r="E14" s="71"/>
      <c r="F14" s="72"/>
      <c r="G14" s="41"/>
    </row>
    <row r="15" spans="2:7" ht="15.75" thickBot="1" x14ac:dyDescent="0.3"/>
    <row r="16" spans="2:7" ht="15.75" thickBot="1" x14ac:dyDescent="0.3">
      <c r="B16" s="48" t="s">
        <v>27</v>
      </c>
      <c r="C16" s="49"/>
      <c r="D16" s="49"/>
      <c r="E16" s="49"/>
      <c r="F16" s="50"/>
      <c r="G16" s="39">
        <v>1</v>
      </c>
    </row>
    <row r="17" spans="2:7" x14ac:dyDescent="0.25">
      <c r="B17" s="42" t="s">
        <v>5</v>
      </c>
      <c r="C17" s="43"/>
      <c r="D17" s="26" t="s">
        <v>6</v>
      </c>
      <c r="E17" s="26" t="s">
        <v>28</v>
      </c>
      <c r="F17" s="27" t="s">
        <v>29</v>
      </c>
      <c r="G17" s="40"/>
    </row>
    <row r="18" spans="2:7" x14ac:dyDescent="0.25">
      <c r="B18" s="44" t="s">
        <v>30</v>
      </c>
      <c r="C18" s="45"/>
      <c r="D18" s="10" t="s">
        <v>31</v>
      </c>
      <c r="E18" s="10" t="s">
        <v>32</v>
      </c>
      <c r="F18" s="12" t="s">
        <v>33</v>
      </c>
      <c r="G18" s="40"/>
    </row>
    <row r="19" spans="2:7" x14ac:dyDescent="0.25">
      <c r="B19" s="44" t="s">
        <v>34</v>
      </c>
      <c r="C19" s="45"/>
      <c r="D19" s="10" t="s">
        <v>12</v>
      </c>
      <c r="E19" s="10" t="s">
        <v>32</v>
      </c>
      <c r="F19" s="12" t="s">
        <v>33</v>
      </c>
      <c r="G19" s="40"/>
    </row>
    <row r="20" spans="2:7" x14ac:dyDescent="0.25">
      <c r="B20" s="44" t="s">
        <v>35</v>
      </c>
      <c r="C20" s="45"/>
      <c r="D20" s="10" t="s">
        <v>36</v>
      </c>
      <c r="E20" s="11" t="s">
        <v>37</v>
      </c>
      <c r="F20" s="13" t="s">
        <v>37</v>
      </c>
      <c r="G20" s="40"/>
    </row>
    <row r="21" spans="2:7" x14ac:dyDescent="0.25">
      <c r="B21" s="44" t="s">
        <v>38</v>
      </c>
      <c r="C21" s="45"/>
      <c r="D21" s="24" t="s">
        <v>36</v>
      </c>
      <c r="E21" s="24" t="s">
        <v>37</v>
      </c>
      <c r="F21" s="13"/>
      <c r="G21" s="40"/>
    </row>
    <row r="22" spans="2:7" x14ac:dyDescent="0.25">
      <c r="B22" s="44" t="s">
        <v>39</v>
      </c>
      <c r="C22" s="45"/>
      <c r="D22" s="24" t="s">
        <v>36</v>
      </c>
      <c r="E22" s="24"/>
      <c r="F22" s="12"/>
      <c r="G22" s="40"/>
    </row>
    <row r="23" spans="2:7" x14ac:dyDescent="0.25">
      <c r="B23" s="44" t="s">
        <v>40</v>
      </c>
      <c r="C23" s="45"/>
      <c r="D23" s="24" t="s">
        <v>36</v>
      </c>
      <c r="E23" s="24"/>
      <c r="F23" s="12"/>
      <c r="G23" s="40"/>
    </row>
    <row r="24" spans="2:7" x14ac:dyDescent="0.25">
      <c r="B24" s="44" t="s">
        <v>41</v>
      </c>
      <c r="C24" s="45"/>
      <c r="D24" s="24">
        <v>1</v>
      </c>
      <c r="E24" s="24" t="s">
        <v>37</v>
      </c>
      <c r="F24" s="13" t="s">
        <v>42</v>
      </c>
      <c r="G24" s="40"/>
    </row>
    <row r="25" spans="2:7" x14ac:dyDescent="0.25">
      <c r="B25" s="44" t="s">
        <v>43</v>
      </c>
      <c r="C25" s="45"/>
      <c r="D25" s="24" t="s">
        <v>36</v>
      </c>
      <c r="E25" s="24" t="s">
        <v>37</v>
      </c>
      <c r="F25" s="13"/>
      <c r="G25" s="40"/>
    </row>
    <row r="26" spans="2:7" x14ac:dyDescent="0.25">
      <c r="B26" s="44" t="s">
        <v>44</v>
      </c>
      <c r="C26" s="45"/>
      <c r="D26" s="24" t="s">
        <v>36</v>
      </c>
      <c r="E26" s="24" t="s">
        <v>37</v>
      </c>
      <c r="F26" s="13" t="s">
        <v>37</v>
      </c>
      <c r="G26" s="40"/>
    </row>
    <row r="27" spans="2:7" x14ac:dyDescent="0.25">
      <c r="B27" s="44" t="s">
        <v>45</v>
      </c>
      <c r="C27" s="45"/>
      <c r="D27" s="25" t="s">
        <v>36</v>
      </c>
      <c r="E27" s="24" t="s">
        <v>37</v>
      </c>
      <c r="F27" s="13" t="s">
        <v>37</v>
      </c>
      <c r="G27" s="40"/>
    </row>
    <row r="28" spans="2:7" x14ac:dyDescent="0.25">
      <c r="B28" s="44" t="s">
        <v>46</v>
      </c>
      <c r="C28" s="45"/>
      <c r="D28" s="25" t="s">
        <v>36</v>
      </c>
      <c r="E28" s="24" t="s">
        <v>37</v>
      </c>
      <c r="F28" s="13" t="s">
        <v>37</v>
      </c>
      <c r="G28" s="40"/>
    </row>
    <row r="29" spans="2:7" x14ac:dyDescent="0.25">
      <c r="B29" s="44" t="s">
        <v>47</v>
      </c>
      <c r="C29" s="45"/>
      <c r="D29" s="25" t="s">
        <v>36</v>
      </c>
      <c r="E29" s="24" t="s">
        <v>37</v>
      </c>
      <c r="F29" s="13" t="s">
        <v>37</v>
      </c>
      <c r="G29" s="40"/>
    </row>
    <row r="30" spans="2:7" x14ac:dyDescent="0.25">
      <c r="B30" s="44" t="s">
        <v>48</v>
      </c>
      <c r="C30" s="45"/>
      <c r="D30" s="25" t="s">
        <v>49</v>
      </c>
      <c r="E30" s="24" t="s">
        <v>37</v>
      </c>
      <c r="F30" s="13" t="s">
        <v>37</v>
      </c>
      <c r="G30" s="40"/>
    </row>
    <row r="31" spans="2:7" x14ac:dyDescent="0.25">
      <c r="B31" s="44" t="s">
        <v>50</v>
      </c>
      <c r="C31" s="45"/>
      <c r="D31" s="24" t="s">
        <v>49</v>
      </c>
      <c r="E31" s="24" t="s">
        <v>51</v>
      </c>
      <c r="F31" s="13" t="s">
        <v>37</v>
      </c>
      <c r="G31" s="40"/>
    </row>
    <row r="32" spans="2:7" x14ac:dyDescent="0.25">
      <c r="B32" s="44" t="s">
        <v>52</v>
      </c>
      <c r="C32" s="45"/>
      <c r="D32" s="24">
        <v>1</v>
      </c>
      <c r="E32" s="24" t="s">
        <v>37</v>
      </c>
      <c r="F32" s="13" t="s">
        <v>37</v>
      </c>
      <c r="G32" s="40"/>
    </row>
    <row r="33" spans="2:7" ht="15.75" thickBot="1" x14ac:dyDescent="0.3">
      <c r="B33" s="46" t="s">
        <v>53</v>
      </c>
      <c r="C33" s="47"/>
      <c r="D33" s="28" t="s">
        <v>54</v>
      </c>
      <c r="E33" s="28"/>
      <c r="F33" s="14"/>
      <c r="G33" s="41"/>
    </row>
    <row r="34" spans="2:7" ht="15.75" thickBot="1" x14ac:dyDescent="0.3"/>
    <row r="35" spans="2:7" ht="15.75" thickBot="1" x14ac:dyDescent="0.3">
      <c r="B35" s="48" t="s">
        <v>27</v>
      </c>
      <c r="C35" s="49"/>
      <c r="D35" s="49"/>
      <c r="E35" s="49"/>
      <c r="F35" s="50"/>
      <c r="G35" s="39">
        <v>2</v>
      </c>
    </row>
    <row r="36" spans="2:7" x14ac:dyDescent="0.25">
      <c r="B36" s="42" t="s">
        <v>5</v>
      </c>
      <c r="C36" s="43"/>
      <c r="D36" s="26" t="s">
        <v>6</v>
      </c>
      <c r="E36" s="26" t="s">
        <v>28</v>
      </c>
      <c r="F36" s="27" t="s">
        <v>29</v>
      </c>
      <c r="G36" s="40"/>
    </row>
    <row r="37" spans="2:7" x14ac:dyDescent="0.25">
      <c r="B37" s="44" t="s">
        <v>30</v>
      </c>
      <c r="C37" s="45"/>
      <c r="D37" s="10" t="s">
        <v>31</v>
      </c>
      <c r="E37" s="10" t="s">
        <v>32</v>
      </c>
      <c r="F37" s="12" t="s">
        <v>33</v>
      </c>
      <c r="G37" s="40"/>
    </row>
    <row r="38" spans="2:7" x14ac:dyDescent="0.25">
      <c r="B38" s="44" t="s">
        <v>34</v>
      </c>
      <c r="C38" s="45"/>
      <c r="D38" s="10" t="s">
        <v>12</v>
      </c>
      <c r="E38" s="10" t="s">
        <v>32</v>
      </c>
      <c r="F38" s="12" t="s">
        <v>33</v>
      </c>
      <c r="G38" s="40"/>
    </row>
    <row r="39" spans="2:7" x14ac:dyDescent="0.25">
      <c r="B39" s="44" t="s">
        <v>35</v>
      </c>
      <c r="C39" s="45"/>
      <c r="D39" s="10" t="s">
        <v>36</v>
      </c>
      <c r="E39" s="11" t="s">
        <v>37</v>
      </c>
      <c r="F39" s="13" t="s">
        <v>37</v>
      </c>
      <c r="G39" s="40"/>
    </row>
    <row r="40" spans="2:7" x14ac:dyDescent="0.25">
      <c r="B40" s="44" t="s">
        <v>38</v>
      </c>
      <c r="C40" s="45"/>
      <c r="D40" s="24" t="s">
        <v>36</v>
      </c>
      <c r="E40" s="24" t="s">
        <v>37</v>
      </c>
      <c r="F40" s="13"/>
      <c r="G40" s="40"/>
    </row>
    <row r="41" spans="2:7" x14ac:dyDescent="0.25">
      <c r="B41" s="44" t="s">
        <v>39</v>
      </c>
      <c r="C41" s="45"/>
      <c r="D41" s="24" t="s">
        <v>36</v>
      </c>
      <c r="E41" s="24"/>
      <c r="F41" s="12"/>
      <c r="G41" s="40"/>
    </row>
    <row r="42" spans="2:7" x14ac:dyDescent="0.25">
      <c r="B42" s="44" t="s">
        <v>40</v>
      </c>
      <c r="C42" s="45"/>
      <c r="D42" s="24" t="s">
        <v>36</v>
      </c>
      <c r="E42" s="24"/>
      <c r="F42" s="12"/>
      <c r="G42" s="40"/>
    </row>
    <row r="43" spans="2:7" x14ac:dyDescent="0.25">
      <c r="B43" s="44" t="s">
        <v>41</v>
      </c>
      <c r="C43" s="45"/>
      <c r="D43" s="24">
        <v>1</v>
      </c>
      <c r="E43" s="24" t="s">
        <v>37</v>
      </c>
      <c r="F43" s="13" t="s">
        <v>42</v>
      </c>
      <c r="G43" s="40"/>
    </row>
    <row r="44" spans="2:7" x14ac:dyDescent="0.25">
      <c r="B44" s="44" t="s">
        <v>43</v>
      </c>
      <c r="C44" s="45"/>
      <c r="D44" s="24" t="s">
        <v>36</v>
      </c>
      <c r="E44" s="24" t="s">
        <v>37</v>
      </c>
      <c r="F44" s="13"/>
      <c r="G44" s="40"/>
    </row>
    <row r="45" spans="2:7" x14ac:dyDescent="0.25">
      <c r="B45" s="44" t="s">
        <v>44</v>
      </c>
      <c r="C45" s="45"/>
      <c r="D45" s="24" t="s">
        <v>36</v>
      </c>
      <c r="E45" s="24" t="s">
        <v>37</v>
      </c>
      <c r="F45" s="13" t="s">
        <v>37</v>
      </c>
      <c r="G45" s="40"/>
    </row>
    <row r="46" spans="2:7" x14ac:dyDescent="0.25">
      <c r="B46" s="44" t="s">
        <v>45</v>
      </c>
      <c r="C46" s="45"/>
      <c r="D46" s="25" t="s">
        <v>36</v>
      </c>
      <c r="E46" s="24" t="s">
        <v>37</v>
      </c>
      <c r="F46" s="13" t="s">
        <v>37</v>
      </c>
      <c r="G46" s="40"/>
    </row>
    <row r="47" spans="2:7" x14ac:dyDescent="0.25">
      <c r="B47" s="44" t="s">
        <v>46</v>
      </c>
      <c r="C47" s="45"/>
      <c r="D47" s="25" t="s">
        <v>36</v>
      </c>
      <c r="E47" s="24" t="s">
        <v>37</v>
      </c>
      <c r="F47" s="13" t="s">
        <v>37</v>
      </c>
      <c r="G47" s="40"/>
    </row>
    <row r="48" spans="2:7" x14ac:dyDescent="0.25">
      <c r="B48" s="44" t="s">
        <v>47</v>
      </c>
      <c r="C48" s="45"/>
      <c r="D48" s="25" t="s">
        <v>36</v>
      </c>
      <c r="E48" s="24" t="s">
        <v>37</v>
      </c>
      <c r="F48" s="13" t="s">
        <v>37</v>
      </c>
      <c r="G48" s="40"/>
    </row>
    <row r="49" spans="2:7" x14ac:dyDescent="0.25">
      <c r="B49" s="44" t="s">
        <v>48</v>
      </c>
      <c r="C49" s="45"/>
      <c r="D49" s="25" t="s">
        <v>49</v>
      </c>
      <c r="E49" s="24" t="s">
        <v>37</v>
      </c>
      <c r="F49" s="13" t="s">
        <v>37</v>
      </c>
      <c r="G49" s="40"/>
    </row>
    <row r="50" spans="2:7" x14ac:dyDescent="0.25">
      <c r="B50" s="44" t="s">
        <v>50</v>
      </c>
      <c r="C50" s="45"/>
      <c r="D50" s="24" t="s">
        <v>36</v>
      </c>
      <c r="E50" s="24"/>
      <c r="F50" s="13" t="s">
        <v>37</v>
      </c>
      <c r="G50" s="40"/>
    </row>
    <row r="51" spans="2:7" x14ac:dyDescent="0.25">
      <c r="B51" s="44" t="s">
        <v>52</v>
      </c>
      <c r="C51" s="45"/>
      <c r="D51" s="24">
        <v>1</v>
      </c>
      <c r="E51" s="24" t="s">
        <v>37</v>
      </c>
      <c r="F51" s="13" t="s">
        <v>37</v>
      </c>
      <c r="G51" s="40"/>
    </row>
    <row r="52" spans="2:7" ht="15.75" thickBot="1" x14ac:dyDescent="0.3">
      <c r="B52" s="46" t="s">
        <v>53</v>
      </c>
      <c r="C52" s="47"/>
      <c r="D52" s="28" t="s">
        <v>54</v>
      </c>
      <c r="E52" s="28"/>
      <c r="F52" s="14"/>
      <c r="G52" s="41"/>
    </row>
    <row r="53" spans="2:7" ht="15.75" thickBot="1" x14ac:dyDescent="0.3">
      <c r="B53" s="20"/>
      <c r="C53" s="20"/>
      <c r="D53" s="21"/>
      <c r="E53" s="21"/>
      <c r="F53" s="22"/>
      <c r="G53" s="23"/>
    </row>
    <row r="54" spans="2:7" x14ac:dyDescent="0.25">
      <c r="B54" s="63" t="s">
        <v>55</v>
      </c>
      <c r="C54" s="64"/>
      <c r="D54" s="64"/>
      <c r="E54" s="64"/>
      <c r="F54" s="64"/>
      <c r="G54" s="56">
        <v>1</v>
      </c>
    </row>
    <row r="55" spans="2:7" x14ac:dyDescent="0.25">
      <c r="B55" s="66" t="s">
        <v>56</v>
      </c>
      <c r="C55" s="67"/>
      <c r="D55" s="24">
        <f>IF(B55="DOOR SWITCH 2 (TC)",1,"N/A")</f>
        <v>1</v>
      </c>
      <c r="E55" s="24">
        <f>IF(B55="DOOR SWITCH 2 (TC)",1,"N/A")</f>
        <v>1</v>
      </c>
      <c r="F55" s="37" t="str">
        <f>IF(B55="DOOR SWITCH 2 (TC)","VIP 1","N/A")</f>
        <v>VIP 1</v>
      </c>
      <c r="G55" s="57"/>
    </row>
    <row r="56" spans="2:7" hidden="1" x14ac:dyDescent="0.25">
      <c r="B56" s="65" t="s">
        <v>57</v>
      </c>
      <c r="C56" s="16" t="s">
        <v>57</v>
      </c>
      <c r="D56" s="17" t="s">
        <v>57</v>
      </c>
      <c r="E56" s="17" t="s">
        <v>57</v>
      </c>
      <c r="F56" s="18" t="s">
        <v>57</v>
      </c>
      <c r="G56" s="57"/>
    </row>
    <row r="57" spans="2:7" hidden="1" x14ac:dyDescent="0.25">
      <c r="B57" s="65"/>
      <c r="C57" s="17" t="s">
        <v>57</v>
      </c>
      <c r="D57" s="19" t="s">
        <v>57</v>
      </c>
      <c r="E57" s="17" t="s">
        <v>57</v>
      </c>
      <c r="F57" s="18"/>
      <c r="G57" s="57"/>
    </row>
    <row r="58" spans="2:7" x14ac:dyDescent="0.25">
      <c r="B58" s="29" t="s">
        <v>58</v>
      </c>
      <c r="C58" s="11" t="s">
        <v>59</v>
      </c>
      <c r="D58" s="11" t="str">
        <f>IF(B58="PS Redundancy Board","I/O Board Outputs - NO"," ")</f>
        <v>I/O Board Outputs - NO</v>
      </c>
      <c r="E58" s="11" t="str">
        <f>IF(B58="PS Redundancy Board","Sensor Address -1"," ")</f>
        <v>Sensor Address -1</v>
      </c>
      <c r="F58" s="11" t="s">
        <v>60</v>
      </c>
      <c r="G58" s="57"/>
    </row>
    <row r="59" spans="2:7" ht="15.75" thickBot="1" x14ac:dyDescent="0.3">
      <c r="B59" s="59" t="s">
        <v>57</v>
      </c>
      <c r="C59" s="60"/>
      <c r="D59" s="9"/>
      <c r="E59" s="9"/>
      <c r="F59" s="38"/>
      <c r="G59" s="58"/>
    </row>
    <row r="60" spans="2:7" ht="15.75" thickBot="1" x14ac:dyDescent="0.3">
      <c r="C60" s="30"/>
      <c r="D60" s="30"/>
      <c r="E60" s="31"/>
      <c r="F60" s="32"/>
      <c r="G60" s="15"/>
    </row>
    <row r="61" spans="2:7" ht="15.75" thickBot="1" x14ac:dyDescent="0.3">
      <c r="B61" s="48" t="s">
        <v>61</v>
      </c>
      <c r="C61" s="49"/>
      <c r="D61" s="49"/>
      <c r="E61" s="49"/>
      <c r="F61" s="50"/>
      <c r="G61" s="56">
        <v>1</v>
      </c>
    </row>
    <row r="62" spans="2:7" x14ac:dyDescent="0.25">
      <c r="B62" s="61" t="s">
        <v>62</v>
      </c>
      <c r="C62" s="62"/>
      <c r="D62" s="62"/>
      <c r="E62" s="34" t="s">
        <v>63</v>
      </c>
      <c r="F62" s="36" t="s">
        <v>64</v>
      </c>
      <c r="G62" s="57"/>
    </row>
    <row r="63" spans="2:7" x14ac:dyDescent="0.25">
      <c r="B63" s="44" t="s">
        <v>65</v>
      </c>
      <c r="C63" s="45"/>
      <c r="D63" s="45"/>
      <c r="E63" s="11" t="s">
        <v>66</v>
      </c>
      <c r="F63" s="13" t="str">
        <f>IF(E63="N/A", " ", "GUIDE - DD3513398")</f>
        <v>GUIDE - DD3513398</v>
      </c>
      <c r="G63" s="57"/>
    </row>
    <row r="64" spans="2:7" ht="15.75" thickBot="1" x14ac:dyDescent="0.3">
      <c r="B64" s="46" t="s">
        <v>67</v>
      </c>
      <c r="C64" s="47"/>
      <c r="D64" s="47"/>
      <c r="E64" s="35" t="s">
        <v>68</v>
      </c>
      <c r="F64" s="14" t="str">
        <f>IF(E64="N/A", " ", "GUIDE - DD3350029")</f>
        <v xml:space="preserve"> </v>
      </c>
      <c r="G64" s="58"/>
    </row>
    <row r="65" spans="2:7" x14ac:dyDescent="0.25">
      <c r="C65" s="30"/>
      <c r="D65" s="30"/>
      <c r="E65" s="31"/>
      <c r="F65" s="32"/>
      <c r="G65" s="15"/>
    </row>
    <row r="66" spans="2:7" ht="15.75" thickBot="1" x14ac:dyDescent="0.3"/>
    <row r="67" spans="2:7" x14ac:dyDescent="0.25">
      <c r="B67" s="7" t="s">
        <v>69</v>
      </c>
      <c r="C67" s="8"/>
      <c r="D67" s="8"/>
      <c r="E67" s="8"/>
      <c r="F67" s="8"/>
      <c r="G67" s="1"/>
    </row>
    <row r="68" spans="2:7" x14ac:dyDescent="0.25">
      <c r="B68" s="3"/>
      <c r="G68" s="2"/>
    </row>
    <row r="69" spans="2:7" x14ac:dyDescent="0.25">
      <c r="B69" s="3" t="s">
        <v>70</v>
      </c>
      <c r="G69" s="2"/>
    </row>
    <row r="70" spans="2:7" x14ac:dyDescent="0.25">
      <c r="B70" s="3" t="s">
        <v>71</v>
      </c>
      <c r="E70" t="s">
        <v>72</v>
      </c>
      <c r="G70" s="2"/>
    </row>
    <row r="71" spans="2:7" x14ac:dyDescent="0.25">
      <c r="B71" s="3" t="s">
        <v>73</v>
      </c>
      <c r="E71" t="s">
        <v>74</v>
      </c>
      <c r="G71" s="2"/>
    </row>
    <row r="72" spans="2:7" x14ac:dyDescent="0.25">
      <c r="B72" s="3" t="s">
        <v>75</v>
      </c>
      <c r="E72" t="s">
        <v>76</v>
      </c>
      <c r="G72" s="2"/>
    </row>
    <row r="73" spans="2:7" x14ac:dyDescent="0.25">
      <c r="B73" s="3" t="s">
        <v>77</v>
      </c>
      <c r="E73" t="s">
        <v>78</v>
      </c>
      <c r="G73" s="2"/>
    </row>
    <row r="74" spans="2:7" x14ac:dyDescent="0.25">
      <c r="B74" s="3" t="s">
        <v>79</v>
      </c>
      <c r="E74" t="s">
        <v>80</v>
      </c>
      <c r="G74" s="2"/>
    </row>
    <row r="75" spans="2:7" x14ac:dyDescent="0.25">
      <c r="B75" s="3" t="s">
        <v>81</v>
      </c>
      <c r="E75" t="s">
        <v>82</v>
      </c>
      <c r="G75" s="2"/>
    </row>
    <row r="76" spans="2:7" x14ac:dyDescent="0.25">
      <c r="B76" s="3"/>
      <c r="G76" s="2"/>
    </row>
    <row r="77" spans="2:7" x14ac:dyDescent="0.25">
      <c r="B77" s="3" t="s">
        <v>83</v>
      </c>
      <c r="G77" s="2"/>
    </row>
    <row r="78" spans="2:7" x14ac:dyDescent="0.25">
      <c r="B78" s="3" t="s">
        <v>84</v>
      </c>
      <c r="E78" t="s">
        <v>85</v>
      </c>
      <c r="G78" s="2"/>
    </row>
    <row r="79" spans="2:7" x14ac:dyDescent="0.25">
      <c r="B79" s="3" t="s">
        <v>86</v>
      </c>
      <c r="E79" t="s">
        <v>87</v>
      </c>
      <c r="G79" s="2"/>
    </row>
    <row r="80" spans="2:7" x14ac:dyDescent="0.25">
      <c r="B80" s="3" t="s">
        <v>88</v>
      </c>
      <c r="E80" t="s">
        <v>89</v>
      </c>
      <c r="G80" s="2"/>
    </row>
    <row r="81" spans="2:7" x14ac:dyDescent="0.25">
      <c r="B81" s="3" t="s">
        <v>90</v>
      </c>
      <c r="E81" t="s">
        <v>91</v>
      </c>
      <c r="G81" s="2"/>
    </row>
    <row r="82" spans="2:7" x14ac:dyDescent="0.25">
      <c r="B82" s="3"/>
      <c r="G82" s="2"/>
    </row>
    <row r="83" spans="2:7" x14ac:dyDescent="0.25">
      <c r="B83" s="3" t="s">
        <v>92</v>
      </c>
      <c r="G83" s="2"/>
    </row>
    <row r="84" spans="2:7" x14ac:dyDescent="0.25">
      <c r="B84" s="3" t="s">
        <v>93</v>
      </c>
      <c r="E84" t="s">
        <v>94</v>
      </c>
      <c r="G84" s="2"/>
    </row>
    <row r="85" spans="2:7" x14ac:dyDescent="0.25">
      <c r="B85" s="3" t="s">
        <v>95</v>
      </c>
      <c r="E85" t="s">
        <v>96</v>
      </c>
      <c r="G85" s="2"/>
    </row>
    <row r="86" spans="2:7" x14ac:dyDescent="0.25">
      <c r="B86" s="3" t="s">
        <v>97</v>
      </c>
      <c r="E86" t="s">
        <v>98</v>
      </c>
      <c r="G86" s="2"/>
    </row>
    <row r="87" spans="2:7" x14ac:dyDescent="0.25">
      <c r="B87" s="3" t="s">
        <v>99</v>
      </c>
      <c r="E87" t="s">
        <v>100</v>
      </c>
      <c r="G87" s="2"/>
    </row>
    <row r="88" spans="2:7" x14ac:dyDescent="0.25">
      <c r="B88" s="3" t="s">
        <v>101</v>
      </c>
      <c r="E88" t="s">
        <v>102</v>
      </c>
      <c r="G88" s="2"/>
    </row>
    <row r="89" spans="2:7" x14ac:dyDescent="0.25">
      <c r="B89" s="3" t="s">
        <v>103</v>
      </c>
      <c r="E89" t="s">
        <v>104</v>
      </c>
      <c r="G89" s="2"/>
    </row>
    <row r="90" spans="2:7" ht="15.75" thickBot="1" x14ac:dyDescent="0.3">
      <c r="B90" s="4"/>
      <c r="C90" s="5"/>
      <c r="D90" s="5"/>
      <c r="E90" s="5"/>
      <c r="F90" s="5"/>
      <c r="G90" s="6"/>
    </row>
    <row r="92" spans="2:7" x14ac:dyDescent="0.25">
      <c r="B92" t="s">
        <v>105</v>
      </c>
    </row>
  </sheetData>
  <mergeCells count="72"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8:C28"/>
    <mergeCell ref="B27:C27"/>
    <mergeCell ref="D3:F3"/>
    <mergeCell ref="G61:G64"/>
    <mergeCell ref="B59:C59"/>
    <mergeCell ref="B62:D62"/>
    <mergeCell ref="B54:F54"/>
    <mergeCell ref="B56:B57"/>
    <mergeCell ref="B64:D64"/>
    <mergeCell ref="B61:F61"/>
    <mergeCell ref="B63:D63"/>
    <mergeCell ref="G54:G59"/>
    <mergeCell ref="B55:C55"/>
    <mergeCell ref="G2:G3"/>
    <mergeCell ref="B16:F16"/>
    <mergeCell ref="G16:G33"/>
    <mergeCell ref="B47:C47"/>
    <mergeCell ref="B48:C48"/>
    <mergeCell ref="B49:C49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50:C50"/>
    <mergeCell ref="B51:C51"/>
    <mergeCell ref="B52:C52"/>
    <mergeCell ref="B35:F35"/>
    <mergeCell ref="G35:G52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</mergeCells>
  <dataValidations count="36">
    <dataValidation type="list" allowBlank="1" showInputMessage="1" showErrorMessage="1" sqref="D4:F4" xr:uid="{538C633E-B020-44FA-955A-32758C8436E2}">
      <formula1>"VF,VM,VX, DB-5000"</formula1>
    </dataValidation>
    <dataValidation type="list" allowBlank="1" showInputMessage="1" showErrorMessage="1" sqref="D5:F5" xr:uid="{E22CA267-B94D-4B30-9589-852E8D60C285}">
      <formula1>"FRONT,WALK-IN,REAR"</formula1>
    </dataValidation>
    <dataValidation type="list" errorStyle="warning" allowBlank="1" showInputMessage="1" showErrorMessage="1" sqref="D6:F6" xr:uid="{0DDAADDE-892D-4E30-915F-DD13850F76F8}">
      <formula1>"FULL COLOR, MONOCHROME, Red-Green"</formula1>
    </dataValidation>
    <dataValidation type="list" errorStyle="warning" allowBlank="1" showInputMessage="1" showErrorMessage="1" sqref="D8:F8" xr:uid="{0419D4C4-8F27-4E9A-B575-0A8C5684F58B}">
      <formula1>"7X5,9X5,9X15,16X16,24X16, 18X18"</formula1>
    </dataValidation>
    <dataValidation type="list" errorStyle="warning" allowBlank="1" showInputMessage="1" showErrorMessage="1" sqref="D9:F9" xr:uid="{0B248DC9-A6C6-4AB8-9269-711BCF09644F}">
      <formula1>"20,34,46,66"</formula1>
    </dataValidation>
    <dataValidation type="list" allowBlank="1" showInputMessage="1" showErrorMessage="1" sqref="D12:F12" xr:uid="{69A4A4D8-EAA8-4731-8A9D-0AB293725FBF}">
      <formula1>"FULL MATRIX,LINE MATRIX"</formula1>
    </dataValidation>
    <dataValidation type="list" allowBlank="1" showInputMessage="1" showErrorMessage="1" sqref="D7:F7" xr:uid="{C1A1659E-AE5E-49B4-99BB-FC9F16B12D8F}">
      <formula1>"GEN 4 (24 VOLT BUS), ANTAIOS (DVX)"</formula1>
    </dataValidation>
    <dataValidation type="list" allowBlank="1" showInputMessage="1" showErrorMessage="1" sqref="O54" xr:uid="{00000000-0002-0000-0000-000007000000}">
      <formula1>"DOOR SWITCH 2 (TC), "</formula1>
    </dataValidation>
    <dataValidation type="list" errorStyle="warning" allowBlank="1" showInputMessage="1" showErrorMessage="1" sqref="B55:C55" xr:uid="{8B776643-279A-4908-8D4B-360380D9AFE1}">
      <formula1>"--,DOOR SWITCH 2 (TC),'"</formula1>
    </dataValidation>
    <dataValidation type="list" allowBlank="1" showInputMessage="1" showErrorMessage="1" sqref="D31 D50" xr:uid="{17F86F90-4755-4BBC-B16C-9A47AD6697A6}">
      <formula1>"0,1,2, YES, NO"</formula1>
    </dataValidation>
    <dataValidation type="list" allowBlank="1" showInputMessage="1" showErrorMessage="1" sqref="D24 D43" xr:uid="{9983D432-C5DA-4662-A269-D13F6A057F15}">
      <formula1>"0,1"</formula1>
    </dataValidation>
    <dataValidation type="list" allowBlank="1" showInputMessage="1" showErrorMessage="1" sqref="D30 D49" xr:uid="{552D89CE-910D-4C2A-AC2D-C2850667E636}">
      <formula1>"YES,NO"</formula1>
    </dataValidation>
    <dataValidation type="list" errorStyle="warning" allowBlank="1" showInputMessage="1" showErrorMessage="1" sqref="D27:D29 D46:D48" xr:uid="{22D88420-7DB3-4399-BE35-3F3B649F22FF}">
      <formula1>"YES,NO"</formula1>
    </dataValidation>
    <dataValidation type="list" allowBlank="1" showInputMessage="1" showErrorMessage="1" sqref="B59:C59" xr:uid="{9D95D93F-1106-4683-AC31-5C7C82D8EFE7}">
      <formula1>"MINI DC I/O 6,'"</formula1>
    </dataValidation>
    <dataValidation type="list" errorStyle="warning" allowBlank="1" showInputMessage="1" showErrorMessage="1" sqref="D26 D45" xr:uid="{844DCB1B-1135-40F9-BFBB-7CB1D50566A1}">
      <formula1>"NO,1,2,3,4,5,6,7,8,9,10"</formula1>
    </dataValidation>
    <dataValidation type="list" errorStyle="warning" allowBlank="1" showInputMessage="1" showErrorMessage="1" sqref="D21 D40" xr:uid="{FDFF811A-538D-468C-8432-F3B1D5A53297}">
      <formula1>"NO,1,2,3,4,5,6,7,8"</formula1>
    </dataValidation>
    <dataValidation type="list" errorStyle="warning" allowBlank="1" showInputMessage="1" showErrorMessage="1" sqref="D32 D51" xr:uid="{EB97D327-9E2B-48FC-8AB4-ED6196ADC35B}">
      <formula1>"?,NO,1,2"</formula1>
    </dataValidation>
    <dataValidation type="list" errorStyle="warning" allowBlank="1" showInputMessage="1" showErrorMessage="1" sqref="F25 F44" xr:uid="{8DA91CE2-BC5B-4CD1-BA5E-419FC0102A9D}">
      <formula1>"'--,CAN,I/O"</formula1>
    </dataValidation>
    <dataValidation type="list" allowBlank="1" showInputMessage="1" showErrorMessage="1" sqref="F24 F43" xr:uid="{1A048B2E-9638-4CA9-92A7-551DC6BB515D}">
      <formula1>"?, CONNECT TO MODULE - YES, CONNECT TO MODULE - NO"</formula1>
    </dataValidation>
    <dataValidation type="list" allowBlank="1" showInputMessage="1" showErrorMessage="1" sqref="E31 E50" xr:uid="{3E376BDC-41A4-45C9-8451-A88127770176}">
      <formula1>"Alternate, Synchronize"</formula1>
    </dataValidation>
    <dataValidation type="list" errorStyle="warning" allowBlank="1" showInputMessage="1" showErrorMessage="1" sqref="D33 D52:D53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33932858-0D13-466C-B5A4-93080EA25382}">
      <formula1>"ROWS,BAYS"</formula1>
    </dataValidation>
    <dataValidation type="list" allowBlank="1" showInputMessage="1" showErrorMessage="1" sqref="F56" xr:uid="{AAB2C672-AAD5-43BC-8990-0EDD57F70283}">
      <formula1>"', Auxiliary, Default IP, Specify IP"</formula1>
    </dataValidation>
    <dataValidation type="list" allowBlank="1" showInputMessage="1" showErrorMessage="1" sqref="E57" xr:uid="{8CCF3F93-DF2E-431C-9DEC-040920C8D4DE}">
      <formula1>"', Serial,Ethernet"</formula1>
    </dataValidation>
    <dataValidation type="list" allowBlank="1" showInputMessage="1" showErrorMessage="1" sqref="E56" xr:uid="{5770FBE9-9127-4EF1-93A2-239ECA7075F3}">
      <formula1>"',1 Hour,2 Hour,3 Hour, 4 Hour,5 Hour"</formula1>
    </dataValidation>
    <dataValidation type="list" allowBlank="1" showInputMessage="1" sqref="C57" xr:uid="{B877167C-9080-4758-A047-EE42FFD40BB3}">
      <formula1>"',Control equipment,Entire display"</formula1>
    </dataValidation>
    <dataValidation type="list" errorStyle="warning" allowBlank="1" showInputMessage="1" showErrorMessage="1" sqref="C56" xr:uid="{A5C9464B-43EE-4A7A-82CC-459C918A3FC9}">
      <formula1>"',ALPHA FXM SERIES,TRIPPLITE,Generic UPS"</formula1>
    </dataValidation>
    <dataValidation type="list" allowBlank="1" showInputMessage="1" sqref="D56" xr:uid="{29BDF287-5668-44D5-96EC-EB84E7C381A6}">
      <formula1>"', 'By Brightness %, By Power"</formula1>
    </dataValidation>
    <dataValidation type="list" allowBlank="1" showInputMessage="1" sqref="D57" xr:uid="{8100747C-7EFD-479B-8E60-C6E3C5187CB2}">
      <formula1>"',Percent - 50%, Watts - 1800, Watts - 1100, Watts - 650"</formula1>
    </dataValidation>
    <dataValidation type="list" allowBlank="1" showInputMessage="1" showErrorMessage="1" sqref="B56:B57" xr:uid="{84518EE8-8F23-4A86-B94B-F836696BB4CA}">
      <formula1>"',UPS"</formula1>
    </dataValidation>
    <dataValidation type="list" errorStyle="warning" allowBlank="1" showInputMessage="1" showErrorMessage="1" sqref="D22:D23 D41:D42" xr:uid="{87CE7D83-06DD-4F83-A1B9-E3B46230779F}">
      <formula1>"YES, NO"</formula1>
    </dataValidation>
    <dataValidation type="list" allowBlank="1" showInputMessage="1" showErrorMessage="1" sqref="F22:F23 F41:F42" xr:uid="{6C81F1DB-F5FE-4FF2-9620-D8C822750D9B}">
      <formula1>"', Isolation Boards in Sign - Yes, Isolation Boards in Sign - No"</formula1>
    </dataValidation>
    <dataValidation type="list" errorStyle="warning" allowBlank="1" showInputMessage="1" sqref="C58" xr:uid="{0830831F-A972-49C1-BC47-BC7D0DCEB309}">
      <formula1>"', Module Output - ?"</formula1>
    </dataValidation>
    <dataValidation type="list" allowBlank="1" showInputMessage="1" showErrorMessage="1" sqref="B58" xr:uid="{D8AF5BE0-FAD9-4C54-AC75-CC4A9CA69286}">
      <formula1>"', ?, PS Redundancy Board"</formula1>
    </dataValidation>
    <dataValidation type="list" errorStyle="warning" allowBlank="1" showInputMessage="1" showErrorMessage="1" sqref="D25 D44" xr:uid="{5BC3A260-90C9-4FDE-A6F8-06D9B67817ED}">
      <formula1>"?,NO,1,2,3,4,5,6,7,8,9,10"</formula1>
    </dataValidation>
    <dataValidation type="list" allowBlank="1" showInputMessage="1" showErrorMessage="1" sqref="F21 F40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C34010</OrderProject_x0020_ID>
    <DocNumber xmlns="2cc016c5-161d-4d6b-a532-6cf687f4a3ab">DD5640945</DocNumber>
    <Rev xmlns="2cc016c5-161d-4d6b-a532-6cf687f4a3ab">01</Rev>
    <_dlc_DocId xmlns="b479dd50-8d7e-4b78-9fb1-00cf65781f6b">75D2Y5VYC55K-1220653723-64749</_dlc_DocId>
    <_dlc_DocIdUrl xmlns="b479dd50-8d7e-4b78-9fb1-00cf65781f6b">
      <Url>https://daktronics.sharepoint.com/sites/docs-engineering/_layouts/15/DocIdRedir.aspx?ID=75D2Y5VYC55K-1220653723-64749</Url>
      <Description>75D2Y5VYC55K-1220653723-64749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5EA7AC-3BBD-4BC7-BA14-7EF2DEE7E9E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9EBFFDF-4511-4C10-A4A0-73553F70C8B4}">
  <ds:schemaRefs>
    <ds:schemaRef ds:uri="b479dd50-8d7e-4b78-9fb1-00cf65781f6b"/>
    <ds:schemaRef ds:uri="2cc016c5-161d-4d6b-a532-6cf687f4a3ab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dae4ca2-47b8-467c-a804-ebae05ca0c7f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4BAC9E4-607C-42C5-AA9F-CE7CACE1C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REV 01</vt:lpstr>
      <vt:lpstr>Sheet1 REV 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C34010 Washington State DOT, Site Config, VM-1028-24X112-20-RGB G5 @2 (SETUP AS 1 SIGN - 48X112)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2025-10-30T15:42:20Z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820c129f-edb0-4b6f-99b7-5fdb90b3e474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