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4" documentId="8_{167E0742-C469-4618-A3CA-EF0C308A2F41}" xr6:coauthVersionLast="47" xr6:coauthVersionMax="47" xr10:uidLastSave="{886C5370-3181-41F8-8F71-1D518762F22A}"/>
  <bookViews>
    <workbookView xWindow="-23160" yWindow="495" windowWidth="23280" windowHeight="13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77" i="1"/>
  <c r="F113" i="1"/>
  <c r="F112" i="1"/>
  <c r="F105" i="1"/>
  <c r="E105" i="1"/>
  <c r="D105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F58508A7-5E80-424E-A718-6BA8A9B03C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6955A62B-CE05-4AD2-89DD-CDAFDD409F3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BC299BFC-84F9-45C4-86F9-E8B59EF2EA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72" authorId="0" shapeId="0" xr:uid="{7CCFCAA8-6731-4FE6-851B-2D09CA5BAE0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81" authorId="0" shapeId="0" xr:uid="{24F536E5-DE43-4475-9F2D-DA881645BD0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95" authorId="1" shapeId="0" xr:uid="{FFE81624-1CB4-472E-A8A1-48923D5F17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106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<sst xmlns="http://schemas.openxmlformats.org/spreadsheetml/2006/main" count="381" uniqueCount="134">
  <si>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</si>
  <si>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</si>
  <si>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</si>
  <si>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</si>
  <si>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</si>
  <si>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</si>
  <si>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</si>
  <si>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</si>
  <si>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</si>
  <si>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</si>
  <si>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</si>
  <si>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</si>
  <si>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</si>
  <si>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</si>
  <si>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</si>
  <si>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</si>
  <si>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</si>
  <si>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</si>
  <si>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</si>
  <si>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</si>
  <si>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</si>
  <si>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</si>
  <si>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</si>
  <si>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</si>
  <si>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</si>
  <si>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</si>
  <si>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</si>
  <si>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</si>
  <si>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</si>
  <si>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</si>
  <si>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</si>
  <si>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</si>
  <si>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</si>
  <si>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</si>
  <si>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</si>
  <si>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</si>
  <si>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</si>
  <si>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</si>
  <si>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</si>
  <si>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</si>
  <si>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</si>
  <si>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</si>
  <si>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</si>
  <si>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</si>
  <si>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</si>
  <si>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</si>
  <si>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</si>
  <si>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</si>
  <si>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</si>
  <si>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</si>
  <si>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</si>
  <si>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</si>
  <si>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</si>
  <si>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</si>
  <si>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</si>
  <si>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</si>
  <si>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</si>
  <si>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</si>
  <si>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</si>
  <si>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</si>
  <si>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DD5733576</t>
  </si>
  <si>
    <t>20X20</t>
  </si>
  <si>
    <t>MEDIUM TEMP (MT)</t>
  </si>
  <si>
    <t>PS REDUNDANCY BOARD</t>
  </si>
  <si>
    <t>DD5733596</t>
  </si>
  <si>
    <t>YES 2</t>
  </si>
  <si>
    <t>SYSTEM CONFIGURATION
VF-2360-60X200-16-RGB G1 @1 (LEFT)</t>
  </si>
  <si>
    <t>SYSTEM CONFIGURATION
VF-2360-60X320-16-RGB G1 @1 (CENTER)</t>
  </si>
  <si>
    <t>SYSTEM CONFIGURATION
VF-2360-60X220-16-RGB G1 @1 (RIGHT)</t>
  </si>
  <si>
    <t>C34022 JFK, Site Config, VF-2360-60X200 @1, VF-2360-60X320 @1, VF-2360-60X220 @1</t>
  </si>
  <si>
    <t>Common Drawings:</t>
  </si>
  <si>
    <t>SATA Routing, PLR</t>
  </si>
  <si>
    <t>DWG-3612838</t>
  </si>
  <si>
    <t>Light Sensor Assembly and Installation, VF-23**</t>
  </si>
  <si>
    <t>DWG-3788300</t>
  </si>
  <si>
    <t>Schematic, Signal, CAN Network, VF-23XX</t>
  </si>
  <si>
    <t>DWG-3887885</t>
  </si>
  <si>
    <t>Vertical Mounting Assembly, VF-23**</t>
  </si>
  <si>
    <t>DWG-4004206</t>
  </si>
  <si>
    <t>Final Assembly Details, VF-23**</t>
  </si>
  <si>
    <t>DWG-4611891</t>
  </si>
  <si>
    <t>Fiber Routing, PLR and Right Power Entrance</t>
  </si>
  <si>
    <t>DWG-5587784</t>
  </si>
  <si>
    <t>VF-2360-60x320-16-RGB Drawings:</t>
  </si>
  <si>
    <t>Site Riser, One Sign, One Traffic Cabinet, VFC, 120/240 VAC</t>
  </si>
  <si>
    <t>DWG-3787023</t>
  </si>
  <si>
    <t>Site Riser, Multi Sign, One Traffic Cabinet, VFC, 120/240 VAC</t>
  </si>
  <si>
    <t>DWG-3799984</t>
  </si>
  <si>
    <t xml:space="preserve">Schematic, PSRB, Three High, Three Full Bays, Fan, </t>
  </si>
  <si>
    <t>DWG-3913810</t>
  </si>
  <si>
    <t xml:space="preserve">Schematic, PSRB, Three High, One Full and Two Partial Bays, Fan, </t>
  </si>
  <si>
    <t>DWG-3913817</t>
  </si>
  <si>
    <t>Mounting Placement, LM, VF-23**</t>
  </si>
  <si>
    <t>DWG-4004204</t>
  </si>
  <si>
    <t>Component Layout, 3x16, Front View, Right Power Entrances</t>
  </si>
  <si>
    <t>DWG-5652268</t>
  </si>
  <si>
    <t>Component Layout, 3x16, Rear View, Right Power Entrance</t>
  </si>
  <si>
    <t>DWG-5652269</t>
  </si>
  <si>
    <t>Schematic, I/O Board, Six Fans, Door Detection, Two Surges</t>
  </si>
  <si>
    <t>DWG-5652610</t>
  </si>
  <si>
    <t>Shop Drawing, VF-23**-3x16 Modules</t>
  </si>
  <si>
    <t>DWG-5605213</t>
  </si>
  <si>
    <t>Borders, VF-23**, 3x16</t>
  </si>
  <si>
    <t>DWG-5656971</t>
  </si>
  <si>
    <t>Site Riser, Two Sign Multi, One VFC, 120/240 VAC Power</t>
  </si>
  <si>
    <t>DWG-5660233</t>
  </si>
  <si>
    <t>VF-2360-60x200-16-RGB Drawings:</t>
  </si>
  <si>
    <t>Schematic, PSRB, Three High, One Partial Bay</t>
  </si>
  <si>
    <t>DWG-3913828</t>
  </si>
  <si>
    <t>Shop Drawing, VF-23**-3x10 Modules</t>
  </si>
  <si>
    <t>DWG-5605209</t>
  </si>
  <si>
    <t>Schematic, I/O Board, Ten Fans, Door Detection, Two Surges</t>
  </si>
  <si>
    <t>DWG-5654126</t>
  </si>
  <si>
    <t>Component Layout, 3x10, Right Power Entrance</t>
  </si>
  <si>
    <t>DWG-5654601</t>
  </si>
  <si>
    <t>Schematic, PSRB, Three High, Two Full and One Partial Bay, Fan, RE</t>
  </si>
  <si>
    <t>DWG-5654963</t>
  </si>
  <si>
    <t>Schematic, I/O Board, Four Fans, Door Detection, Two Surges</t>
  </si>
  <si>
    <t>DWG-5655047</t>
  </si>
  <si>
    <t>Borders, VF-23**, 3x10</t>
  </si>
  <si>
    <t>DWG-5657015</t>
  </si>
  <si>
    <t>Site Riser, Three Signs, One VFC, 2-120/240 VAC, 1-120</t>
  </si>
  <si>
    <t>DWG-5660340</t>
  </si>
  <si>
    <t>VF-2360-60x220-16-RGB Drawings:</t>
  </si>
  <si>
    <t>Shop Drawing, VF-23**-3x11 Modules</t>
  </si>
  <si>
    <t>DWG-5332365</t>
  </si>
  <si>
    <t>Schematic, PSRB, Three High, Three Full Bays, Fan, Rear Power Entrance</t>
  </si>
  <si>
    <t>DWG-5546236</t>
  </si>
  <si>
    <t>Borders, VF-23**, 3x11</t>
  </si>
  <si>
    <t>DWG-5657096</t>
  </si>
  <si>
    <t>Component Layout, 3x11, Right Power Entrance</t>
  </si>
  <si>
    <t>DWG-5659599</t>
  </si>
  <si>
    <t>Schematic, I/O Board, Four Fans, Door Detection</t>
  </si>
  <si>
    <t>DWG-5659627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</si>
</sst>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0" fillId="0" borderId="49" xfId="0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8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64"/>
  <sheetViews>
    <sheetView tabSelected="1" topLeftCell="A137" workbookViewId="0">
      <selection activeCell="F151" sqref="F151:F159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100" t="s">
        <v>69</v>
      </c>
      <c r="D1" s="100"/>
      <c r="E1" s="100"/>
      <c r="F1" s="100"/>
      <c r="G1" s="27" t="s">
        <v>0</v>
      </c>
    </row>
    <row r="2" spans="2:7" ht="30.75" customHeight="1" thickBot="1" x14ac:dyDescent="0.3">
      <c r="B2" s="72" t="s">
        <v>66</v>
      </c>
      <c r="C2" s="73"/>
      <c r="D2" s="73"/>
      <c r="E2" s="73"/>
      <c r="F2" s="74"/>
      <c r="G2" s="65" t="s">
        <v>1</v>
      </c>
    </row>
    <row r="3" spans="2:7" ht="15.75" thickBot="1" x14ac:dyDescent="0.3">
      <c r="B3" s="63" t="s">
        <v>2</v>
      </c>
      <c r="C3" s="64"/>
      <c r="D3" s="80" t="s">
        <v>3</v>
      </c>
      <c r="E3" s="64"/>
      <c r="F3" s="64"/>
      <c r="G3" s="66"/>
    </row>
    <row r="4" spans="2:7" x14ac:dyDescent="0.25">
      <c r="B4" s="15" t="s">
        <v>4</v>
      </c>
      <c r="C4" s="14"/>
      <c r="D4" s="76" t="s">
        <v>5</v>
      </c>
      <c r="E4" s="76"/>
      <c r="F4" s="79"/>
      <c r="G4" s="57">
        <v>1</v>
      </c>
    </row>
    <row r="5" spans="2:7" x14ac:dyDescent="0.25">
      <c r="B5" s="15" t="s">
        <v>6</v>
      </c>
      <c r="C5" s="14"/>
      <c r="D5" s="76" t="s">
        <v>7</v>
      </c>
      <c r="E5" s="76"/>
      <c r="F5" s="79"/>
      <c r="G5" s="58"/>
    </row>
    <row r="6" spans="2:7" x14ac:dyDescent="0.25">
      <c r="B6" s="87" t="s">
        <v>8</v>
      </c>
      <c r="C6" s="14" t="s">
        <v>9</v>
      </c>
      <c r="D6" s="76" t="s">
        <v>10</v>
      </c>
      <c r="E6" s="76"/>
      <c r="F6" s="79"/>
      <c r="G6" s="58"/>
    </row>
    <row r="7" spans="2:7" x14ac:dyDescent="0.25">
      <c r="B7" s="87"/>
      <c r="C7" s="14" t="s">
        <v>11</v>
      </c>
      <c r="D7" s="76" t="s">
        <v>12</v>
      </c>
      <c r="E7" s="76"/>
      <c r="F7" s="79"/>
      <c r="G7" s="58"/>
    </row>
    <row r="8" spans="2:7" x14ac:dyDescent="0.25">
      <c r="B8" s="87"/>
      <c r="C8" s="14" t="s">
        <v>13</v>
      </c>
      <c r="D8" s="76" t="s">
        <v>61</v>
      </c>
      <c r="E8" s="76"/>
      <c r="F8" s="79"/>
      <c r="G8" s="58"/>
    </row>
    <row r="9" spans="2:7" x14ac:dyDescent="0.25">
      <c r="B9" s="87"/>
      <c r="C9" s="14" t="s">
        <v>14</v>
      </c>
      <c r="D9" s="77">
        <f>IF(D8="16x16",20,IF(D8="20x20",16,IF(D8="25x25",13,"SELECT MODULE SIZE")))</f>
        <v>16</v>
      </c>
      <c r="E9" s="77"/>
      <c r="F9" s="78"/>
      <c r="G9" s="58"/>
    </row>
    <row r="10" spans="2:7" x14ac:dyDescent="0.25">
      <c r="B10" s="75" t="s">
        <v>15</v>
      </c>
      <c r="C10" s="76"/>
      <c r="D10" s="77">
        <v>60</v>
      </c>
      <c r="E10" s="77"/>
      <c r="F10" s="78"/>
      <c r="G10" s="58"/>
    </row>
    <row r="11" spans="2:7" x14ac:dyDescent="0.25">
      <c r="B11" s="75" t="s">
        <v>16</v>
      </c>
      <c r="C11" s="76"/>
      <c r="D11" s="77">
        <v>200</v>
      </c>
      <c r="E11" s="77"/>
      <c r="F11" s="78"/>
      <c r="G11" s="58"/>
    </row>
    <row r="12" spans="2:7" x14ac:dyDescent="0.25">
      <c r="B12" s="75" t="s">
        <v>17</v>
      </c>
      <c r="C12" s="76"/>
      <c r="D12" s="76" t="s">
        <v>18</v>
      </c>
      <c r="E12" s="76"/>
      <c r="F12" s="79"/>
      <c r="G12" s="58"/>
    </row>
    <row r="13" spans="2:7" x14ac:dyDescent="0.25">
      <c r="B13" s="75" t="s">
        <v>19</v>
      </c>
      <c r="C13" s="76"/>
      <c r="D13" s="77">
        <v>1</v>
      </c>
      <c r="E13" s="77"/>
      <c r="F13" s="78"/>
      <c r="G13" s="58"/>
    </row>
    <row r="14" spans="2:7" ht="15.75" thickBot="1" x14ac:dyDescent="0.3">
      <c r="B14" s="85" t="s">
        <v>20</v>
      </c>
      <c r="C14" s="86"/>
      <c r="D14" s="96" t="s">
        <v>21</v>
      </c>
      <c r="E14" s="96"/>
      <c r="F14" s="97"/>
      <c r="G14" s="59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67" t="s">
        <v>22</v>
      </c>
      <c r="C16" s="68"/>
      <c r="D16" s="68"/>
      <c r="E16" s="68"/>
      <c r="F16" s="60"/>
      <c r="G16" s="69">
        <v>1</v>
      </c>
    </row>
    <row r="17" spans="2:7" x14ac:dyDescent="0.25">
      <c r="B17" s="88" t="s">
        <v>2</v>
      </c>
      <c r="C17" s="89"/>
      <c r="D17" s="39" t="s">
        <v>3</v>
      </c>
      <c r="E17" s="39" t="s">
        <v>23</v>
      </c>
      <c r="F17" s="40" t="s">
        <v>24</v>
      </c>
      <c r="G17" s="70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0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0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0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0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0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0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0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0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0"/>
    </row>
    <row r="27" spans="2:7" x14ac:dyDescent="0.25">
      <c r="B27" s="17" t="s">
        <v>42</v>
      </c>
      <c r="C27" s="16"/>
      <c r="D27" s="23" t="s">
        <v>62</v>
      </c>
      <c r="E27" s="25"/>
      <c r="F27" s="35"/>
      <c r="G27" s="70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0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0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0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0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0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70"/>
    </row>
    <row r="34" spans="2:7" ht="15.75" thickBot="1" x14ac:dyDescent="0.3">
      <c r="B34" s="5" t="s">
        <v>49</v>
      </c>
      <c r="C34" s="24"/>
      <c r="D34" s="13" t="s">
        <v>63</v>
      </c>
      <c r="E34" s="22" t="s">
        <v>33</v>
      </c>
      <c r="F34" s="38" t="s">
        <v>33</v>
      </c>
      <c r="G34" s="7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72" t="s">
        <v>67</v>
      </c>
      <c r="C36" s="73"/>
      <c r="D36" s="73"/>
      <c r="E36" s="73"/>
      <c r="F36" s="74"/>
      <c r="G36" s="65" t="s">
        <v>1</v>
      </c>
    </row>
    <row r="37" spans="2:7" ht="15.75" thickBot="1" x14ac:dyDescent="0.3">
      <c r="B37" s="63" t="s">
        <v>2</v>
      </c>
      <c r="C37" s="64"/>
      <c r="D37" s="80" t="s">
        <v>3</v>
      </c>
      <c r="E37" s="64"/>
      <c r="F37" s="64"/>
      <c r="G37" s="66"/>
    </row>
    <row r="38" spans="2:7" x14ac:dyDescent="0.25">
      <c r="B38" s="15" t="s">
        <v>4</v>
      </c>
      <c r="C38" s="14"/>
      <c r="D38" s="76" t="s">
        <v>5</v>
      </c>
      <c r="E38" s="76"/>
      <c r="F38" s="79"/>
      <c r="G38" s="57">
        <v>2</v>
      </c>
    </row>
    <row r="39" spans="2:7" x14ac:dyDescent="0.25">
      <c r="B39" s="15" t="s">
        <v>6</v>
      </c>
      <c r="C39" s="14"/>
      <c r="D39" s="76" t="s">
        <v>7</v>
      </c>
      <c r="E39" s="76"/>
      <c r="F39" s="79"/>
      <c r="G39" s="58"/>
    </row>
    <row r="40" spans="2:7" x14ac:dyDescent="0.25">
      <c r="B40" s="87" t="s">
        <v>8</v>
      </c>
      <c r="C40" s="14" t="s">
        <v>9</v>
      </c>
      <c r="D40" s="76" t="s">
        <v>10</v>
      </c>
      <c r="E40" s="76"/>
      <c r="F40" s="79"/>
      <c r="G40" s="58"/>
    </row>
    <row r="41" spans="2:7" x14ac:dyDescent="0.25">
      <c r="B41" s="87"/>
      <c r="C41" s="14" t="s">
        <v>11</v>
      </c>
      <c r="D41" s="76" t="s">
        <v>12</v>
      </c>
      <c r="E41" s="76"/>
      <c r="F41" s="79"/>
      <c r="G41" s="58"/>
    </row>
    <row r="42" spans="2:7" x14ac:dyDescent="0.25">
      <c r="B42" s="87"/>
      <c r="C42" s="14" t="s">
        <v>13</v>
      </c>
      <c r="D42" s="76" t="s">
        <v>61</v>
      </c>
      <c r="E42" s="76"/>
      <c r="F42" s="79"/>
      <c r="G42" s="58"/>
    </row>
    <row r="43" spans="2:7" x14ac:dyDescent="0.25">
      <c r="B43" s="87"/>
      <c r="C43" s="14" t="s">
        <v>14</v>
      </c>
      <c r="D43" s="77">
        <f>IF(D42="16x16",20,IF(D42="20x20",16,IF(D42="25x25",13,"SELECT MODULE SIZE")))</f>
        <v>16</v>
      </c>
      <c r="E43" s="77"/>
      <c r="F43" s="78"/>
      <c r="G43" s="58"/>
    </row>
    <row r="44" spans="2:7" x14ac:dyDescent="0.25">
      <c r="B44" s="75" t="s">
        <v>15</v>
      </c>
      <c r="C44" s="76"/>
      <c r="D44" s="77">
        <v>60</v>
      </c>
      <c r="E44" s="77"/>
      <c r="F44" s="78"/>
      <c r="G44" s="58"/>
    </row>
    <row r="45" spans="2:7" x14ac:dyDescent="0.25">
      <c r="B45" s="75" t="s">
        <v>16</v>
      </c>
      <c r="C45" s="76"/>
      <c r="D45" s="77">
        <v>320</v>
      </c>
      <c r="E45" s="77"/>
      <c r="F45" s="78"/>
      <c r="G45" s="58"/>
    </row>
    <row r="46" spans="2:7" x14ac:dyDescent="0.25">
      <c r="B46" s="75" t="s">
        <v>17</v>
      </c>
      <c r="C46" s="76"/>
      <c r="D46" s="76" t="s">
        <v>18</v>
      </c>
      <c r="E46" s="76"/>
      <c r="F46" s="79"/>
      <c r="G46" s="58"/>
    </row>
    <row r="47" spans="2:7" x14ac:dyDescent="0.25">
      <c r="B47" s="75" t="s">
        <v>19</v>
      </c>
      <c r="C47" s="76"/>
      <c r="D47" s="77">
        <v>1</v>
      </c>
      <c r="E47" s="77"/>
      <c r="F47" s="78"/>
      <c r="G47" s="58"/>
    </row>
    <row r="48" spans="2:7" ht="15.75" thickBot="1" x14ac:dyDescent="0.3">
      <c r="B48" s="85" t="s">
        <v>20</v>
      </c>
      <c r="C48" s="86"/>
      <c r="D48" s="96" t="s">
        <v>21</v>
      </c>
      <c r="E48" s="96"/>
      <c r="F48" s="97"/>
      <c r="G48" s="59"/>
    </row>
    <row r="49" spans="2:7" ht="15.75" thickBot="1" x14ac:dyDescent="0.3">
      <c r="B49" s="52"/>
      <c r="C49" s="53"/>
      <c r="D49" s="53"/>
      <c r="E49" s="53"/>
      <c r="F49" s="53"/>
      <c r="G49" s="54"/>
    </row>
    <row r="50" spans="2:7" ht="15.75" thickBot="1" x14ac:dyDescent="0.3">
      <c r="B50" s="67" t="s">
        <v>22</v>
      </c>
      <c r="C50" s="68"/>
      <c r="D50" s="68"/>
      <c r="E50" s="68"/>
      <c r="F50" s="60"/>
      <c r="G50" s="69">
        <v>2</v>
      </c>
    </row>
    <row r="51" spans="2:7" x14ac:dyDescent="0.25">
      <c r="B51" s="88" t="s">
        <v>2</v>
      </c>
      <c r="C51" s="89"/>
      <c r="D51" s="39" t="s">
        <v>3</v>
      </c>
      <c r="E51" s="39" t="s">
        <v>23</v>
      </c>
      <c r="F51" s="40" t="s">
        <v>24</v>
      </c>
      <c r="G51" s="70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70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70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70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70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70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70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70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70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70"/>
    </row>
    <row r="61" spans="2:7" x14ac:dyDescent="0.25">
      <c r="B61" s="17" t="s">
        <v>42</v>
      </c>
      <c r="C61" s="16"/>
      <c r="D61" s="23" t="s">
        <v>62</v>
      </c>
      <c r="E61" s="25"/>
      <c r="F61" s="35"/>
      <c r="G61" s="70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70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70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70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70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70"/>
    </row>
    <row r="67" spans="2:7" x14ac:dyDescent="0.25">
      <c r="B67" s="17" t="s">
        <v>48</v>
      </c>
      <c r="C67" s="21"/>
      <c r="D67" s="25" t="s">
        <v>65</v>
      </c>
      <c r="E67" s="20" t="s">
        <v>33</v>
      </c>
      <c r="F67" s="37" t="s">
        <v>33</v>
      </c>
      <c r="G67" s="70"/>
    </row>
    <row r="68" spans="2:7" ht="15.75" thickBot="1" x14ac:dyDescent="0.3">
      <c r="B68" s="5" t="s">
        <v>49</v>
      </c>
      <c r="C68" s="24"/>
      <c r="D68" s="13" t="s">
        <v>63</v>
      </c>
      <c r="E68" s="22" t="s">
        <v>33</v>
      </c>
      <c r="F68" s="38" t="s">
        <v>33</v>
      </c>
      <c r="G68" s="71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ht="30.75" customHeight="1" thickBot="1" x14ac:dyDescent="0.3">
      <c r="B70" s="72" t="s">
        <v>68</v>
      </c>
      <c r="C70" s="73"/>
      <c r="D70" s="73"/>
      <c r="E70" s="73"/>
      <c r="F70" s="74"/>
      <c r="G70" s="65" t="s">
        <v>1</v>
      </c>
    </row>
    <row r="71" spans="2:7" ht="15.75" thickBot="1" x14ac:dyDescent="0.3">
      <c r="B71" s="63" t="s">
        <v>2</v>
      </c>
      <c r="C71" s="64"/>
      <c r="D71" s="80" t="s">
        <v>3</v>
      </c>
      <c r="E71" s="64"/>
      <c r="F71" s="64"/>
      <c r="G71" s="66"/>
    </row>
    <row r="72" spans="2:7" x14ac:dyDescent="0.25">
      <c r="B72" s="15" t="s">
        <v>4</v>
      </c>
      <c r="C72" s="14"/>
      <c r="D72" s="76" t="s">
        <v>5</v>
      </c>
      <c r="E72" s="76"/>
      <c r="F72" s="79"/>
      <c r="G72" s="57">
        <v>3</v>
      </c>
    </row>
    <row r="73" spans="2:7" x14ac:dyDescent="0.25">
      <c r="B73" s="15" t="s">
        <v>6</v>
      </c>
      <c r="C73" s="14"/>
      <c r="D73" s="76" t="s">
        <v>7</v>
      </c>
      <c r="E73" s="76"/>
      <c r="F73" s="79"/>
      <c r="G73" s="58"/>
    </row>
    <row r="74" spans="2:7" x14ac:dyDescent="0.25">
      <c r="B74" s="87" t="s">
        <v>8</v>
      </c>
      <c r="C74" s="14" t="s">
        <v>9</v>
      </c>
      <c r="D74" s="76" t="s">
        <v>10</v>
      </c>
      <c r="E74" s="76"/>
      <c r="F74" s="79"/>
      <c r="G74" s="58"/>
    </row>
    <row r="75" spans="2:7" x14ac:dyDescent="0.25">
      <c r="B75" s="87"/>
      <c r="C75" s="14" t="s">
        <v>11</v>
      </c>
      <c r="D75" s="76" t="s">
        <v>12</v>
      </c>
      <c r="E75" s="76"/>
      <c r="F75" s="79"/>
      <c r="G75" s="58"/>
    </row>
    <row r="76" spans="2:7" x14ac:dyDescent="0.25">
      <c r="B76" s="87"/>
      <c r="C76" s="14" t="s">
        <v>13</v>
      </c>
      <c r="D76" s="76" t="s">
        <v>61</v>
      </c>
      <c r="E76" s="76"/>
      <c r="F76" s="79"/>
      <c r="G76" s="58"/>
    </row>
    <row r="77" spans="2:7" x14ac:dyDescent="0.25">
      <c r="B77" s="87"/>
      <c r="C77" s="14" t="s">
        <v>14</v>
      </c>
      <c r="D77" s="77">
        <f>IF(D76="16x16",20,IF(D76="20x20",16,IF(D76="25x25",13,"SELECT MODULE SIZE")))</f>
        <v>16</v>
      </c>
      <c r="E77" s="77"/>
      <c r="F77" s="78"/>
      <c r="G77" s="58"/>
    </row>
    <row r="78" spans="2:7" x14ac:dyDescent="0.25">
      <c r="B78" s="75" t="s">
        <v>15</v>
      </c>
      <c r="C78" s="76"/>
      <c r="D78" s="77">
        <v>60</v>
      </c>
      <c r="E78" s="77"/>
      <c r="F78" s="78"/>
      <c r="G78" s="58"/>
    </row>
    <row r="79" spans="2:7" x14ac:dyDescent="0.25">
      <c r="B79" s="75" t="s">
        <v>16</v>
      </c>
      <c r="C79" s="76"/>
      <c r="D79" s="77">
        <v>220</v>
      </c>
      <c r="E79" s="77"/>
      <c r="F79" s="78"/>
      <c r="G79" s="58"/>
    </row>
    <row r="80" spans="2:7" x14ac:dyDescent="0.25">
      <c r="B80" s="75" t="s">
        <v>17</v>
      </c>
      <c r="C80" s="76"/>
      <c r="D80" s="76" t="s">
        <v>18</v>
      </c>
      <c r="E80" s="76"/>
      <c r="F80" s="79"/>
      <c r="G80" s="58"/>
    </row>
    <row r="81" spans="2:7" x14ac:dyDescent="0.25">
      <c r="B81" s="75" t="s">
        <v>19</v>
      </c>
      <c r="C81" s="76"/>
      <c r="D81" s="77">
        <v>1</v>
      </c>
      <c r="E81" s="77"/>
      <c r="F81" s="78"/>
      <c r="G81" s="58"/>
    </row>
    <row r="82" spans="2:7" ht="15.75" thickBot="1" x14ac:dyDescent="0.3">
      <c r="B82" s="85" t="s">
        <v>20</v>
      </c>
      <c r="C82" s="86"/>
      <c r="D82" s="96" t="s">
        <v>21</v>
      </c>
      <c r="E82" s="96"/>
      <c r="F82" s="97"/>
      <c r="G82" s="59"/>
    </row>
    <row r="83" spans="2:7" ht="15.75" thickBot="1" x14ac:dyDescent="0.3">
      <c r="B83" s="52"/>
      <c r="C83" s="53"/>
      <c r="D83" s="53"/>
      <c r="E83" s="53"/>
      <c r="F83" s="53"/>
      <c r="G83" s="54"/>
    </row>
    <row r="84" spans="2:7" ht="15.75" thickBot="1" x14ac:dyDescent="0.3">
      <c r="B84" s="67" t="s">
        <v>22</v>
      </c>
      <c r="C84" s="68"/>
      <c r="D84" s="68"/>
      <c r="E84" s="68"/>
      <c r="F84" s="60"/>
      <c r="G84" s="69">
        <v>3</v>
      </c>
    </row>
    <row r="85" spans="2:7" x14ac:dyDescent="0.25">
      <c r="B85" s="88" t="s">
        <v>2</v>
      </c>
      <c r="C85" s="89"/>
      <c r="D85" s="39" t="s">
        <v>3</v>
      </c>
      <c r="E85" s="39" t="s">
        <v>23</v>
      </c>
      <c r="F85" s="40" t="s">
        <v>24</v>
      </c>
      <c r="G85" s="70"/>
    </row>
    <row r="86" spans="2:7" x14ac:dyDescent="0.25">
      <c r="B86" s="17" t="s">
        <v>25</v>
      </c>
      <c r="C86" s="16"/>
      <c r="D86" s="14" t="s">
        <v>26</v>
      </c>
      <c r="E86" s="14" t="s">
        <v>27</v>
      </c>
      <c r="F86" s="36" t="s">
        <v>28</v>
      </c>
      <c r="G86" s="70"/>
    </row>
    <row r="87" spans="2:7" x14ac:dyDescent="0.25">
      <c r="B87" s="41" t="s">
        <v>29</v>
      </c>
      <c r="C87" s="42"/>
      <c r="D87" s="14" t="s">
        <v>8</v>
      </c>
      <c r="E87" s="14" t="s">
        <v>27</v>
      </c>
      <c r="F87" s="36" t="s">
        <v>28</v>
      </c>
      <c r="G87" s="70"/>
    </row>
    <row r="88" spans="2:7" x14ac:dyDescent="0.25">
      <c r="B88" s="17" t="s">
        <v>30</v>
      </c>
      <c r="C88" s="16"/>
      <c r="D88" s="14" t="s">
        <v>31</v>
      </c>
      <c r="E88" s="14" t="s">
        <v>27</v>
      </c>
      <c r="F88" s="36" t="s">
        <v>28</v>
      </c>
      <c r="G88" s="70"/>
    </row>
    <row r="89" spans="2:7" x14ac:dyDescent="0.25">
      <c r="B89" s="17" t="s">
        <v>32</v>
      </c>
      <c r="C89" s="16"/>
      <c r="D89" s="25" t="s">
        <v>31</v>
      </c>
      <c r="E89" s="25" t="s">
        <v>33</v>
      </c>
      <c r="F89" s="36" t="s">
        <v>28</v>
      </c>
      <c r="G89" s="70"/>
    </row>
    <row r="90" spans="2:7" x14ac:dyDescent="0.25">
      <c r="B90" s="17" t="s">
        <v>34</v>
      </c>
      <c r="C90" s="16"/>
      <c r="D90" s="25" t="s">
        <v>35</v>
      </c>
      <c r="E90" s="25" t="s">
        <v>33</v>
      </c>
      <c r="F90" s="35" t="s">
        <v>33</v>
      </c>
      <c r="G90" s="70"/>
    </row>
    <row r="91" spans="2:7" x14ac:dyDescent="0.25">
      <c r="B91" s="17" t="s">
        <v>36</v>
      </c>
      <c r="C91" s="16"/>
      <c r="D91" s="25" t="s">
        <v>31</v>
      </c>
      <c r="E91" s="25" t="s">
        <v>33</v>
      </c>
      <c r="F91" s="35" t="s">
        <v>33</v>
      </c>
      <c r="G91" s="70"/>
    </row>
    <row r="92" spans="2:7" x14ac:dyDescent="0.25">
      <c r="B92" s="17" t="s">
        <v>37</v>
      </c>
      <c r="C92" s="16"/>
      <c r="D92" s="25" t="s">
        <v>38</v>
      </c>
      <c r="E92" s="25" t="s">
        <v>33</v>
      </c>
      <c r="F92" s="35" t="s">
        <v>39</v>
      </c>
      <c r="G92" s="70"/>
    </row>
    <row r="93" spans="2:7" x14ac:dyDescent="0.25">
      <c r="B93" s="17" t="s">
        <v>40</v>
      </c>
      <c r="C93" s="16"/>
      <c r="D93" s="25" t="s">
        <v>31</v>
      </c>
      <c r="E93" s="25" t="s">
        <v>33</v>
      </c>
      <c r="F93" s="35" t="s">
        <v>33</v>
      </c>
      <c r="G93" s="70"/>
    </row>
    <row r="94" spans="2:7" x14ac:dyDescent="0.25">
      <c r="B94" s="17" t="s">
        <v>41</v>
      </c>
      <c r="C94" s="16"/>
      <c r="D94" s="23" t="s">
        <v>35</v>
      </c>
      <c r="E94" s="25" t="s">
        <v>33</v>
      </c>
      <c r="F94" s="35" t="s">
        <v>33</v>
      </c>
      <c r="G94" s="70"/>
    </row>
    <row r="95" spans="2:7" x14ac:dyDescent="0.25">
      <c r="B95" s="17" t="s">
        <v>42</v>
      </c>
      <c r="C95" s="16"/>
      <c r="D95" s="23" t="s">
        <v>62</v>
      </c>
      <c r="E95" s="25"/>
      <c r="F95" s="35"/>
      <c r="G95" s="70"/>
    </row>
    <row r="96" spans="2:7" x14ac:dyDescent="0.25">
      <c r="B96" s="17" t="s">
        <v>43</v>
      </c>
      <c r="C96" s="16"/>
      <c r="D96" s="23" t="s">
        <v>31</v>
      </c>
      <c r="E96" s="25" t="s">
        <v>33</v>
      </c>
      <c r="F96" s="35" t="s">
        <v>33</v>
      </c>
      <c r="G96" s="70"/>
    </row>
    <row r="97" spans="2:7" x14ac:dyDescent="0.25">
      <c r="B97" s="17" t="s">
        <v>44</v>
      </c>
      <c r="C97" s="16"/>
      <c r="D97" s="23" t="s">
        <v>31</v>
      </c>
      <c r="E97" s="25" t="s">
        <v>33</v>
      </c>
      <c r="F97" s="35" t="s">
        <v>33</v>
      </c>
      <c r="G97" s="70"/>
    </row>
    <row r="98" spans="2:7" x14ac:dyDescent="0.25">
      <c r="B98" s="18" t="s">
        <v>45</v>
      </c>
      <c r="C98" s="19"/>
      <c r="D98" s="23" t="s">
        <v>31</v>
      </c>
      <c r="E98" s="25" t="s">
        <v>33</v>
      </c>
      <c r="F98" s="35" t="s">
        <v>33</v>
      </c>
      <c r="G98" s="70"/>
    </row>
    <row r="99" spans="2:7" x14ac:dyDescent="0.25">
      <c r="B99" s="17" t="s">
        <v>46</v>
      </c>
      <c r="C99" s="16"/>
      <c r="D99" s="23" t="s">
        <v>35</v>
      </c>
      <c r="E99" s="25" t="s">
        <v>33</v>
      </c>
      <c r="F99" s="35" t="s">
        <v>33</v>
      </c>
      <c r="G99" s="70"/>
    </row>
    <row r="100" spans="2:7" x14ac:dyDescent="0.25">
      <c r="B100" s="17" t="s">
        <v>47</v>
      </c>
      <c r="C100" s="16"/>
      <c r="D100" s="25" t="s">
        <v>31</v>
      </c>
      <c r="E100" s="25" t="s">
        <v>33</v>
      </c>
      <c r="F100" s="35" t="s">
        <v>33</v>
      </c>
      <c r="G100" s="70"/>
    </row>
    <row r="101" spans="2:7" x14ac:dyDescent="0.25">
      <c r="B101" s="17" t="s">
        <v>48</v>
      </c>
      <c r="C101" s="21"/>
      <c r="D101" s="25" t="s">
        <v>65</v>
      </c>
      <c r="E101" s="20" t="s">
        <v>33</v>
      </c>
      <c r="F101" s="37" t="s">
        <v>33</v>
      </c>
      <c r="G101" s="70"/>
    </row>
    <row r="102" spans="2:7" ht="15.75" thickBot="1" x14ac:dyDescent="0.3">
      <c r="B102" s="5" t="s">
        <v>49</v>
      </c>
      <c r="C102" s="24"/>
      <c r="D102" s="13" t="s">
        <v>63</v>
      </c>
      <c r="E102" s="22" t="s">
        <v>33</v>
      </c>
      <c r="F102" s="38" t="s">
        <v>33</v>
      </c>
      <c r="G102" s="71"/>
    </row>
    <row r="103" spans="2:7" ht="15.75" thickBot="1" x14ac:dyDescent="0.3">
      <c r="B103" s="28"/>
      <c r="C103" s="29"/>
      <c r="D103" s="29"/>
      <c r="E103" s="29"/>
      <c r="F103" s="30"/>
      <c r="G103" s="31"/>
    </row>
    <row r="104" spans="2:7" x14ac:dyDescent="0.25">
      <c r="B104" s="92" t="s">
        <v>50</v>
      </c>
      <c r="C104" s="93"/>
      <c r="D104" s="93"/>
      <c r="E104" s="93"/>
      <c r="F104" s="93"/>
      <c r="G104" s="57"/>
    </row>
    <row r="105" spans="2:7" hidden="1" x14ac:dyDescent="0.25">
      <c r="B105" s="94" t="s">
        <v>51</v>
      </c>
      <c r="C105" s="95"/>
      <c r="D105" s="34" t="str">
        <f>IF(B105="DOOR SWITCH 2 (TC)",1,"N/A")</f>
        <v>N/A</v>
      </c>
      <c r="E105" s="34" t="str">
        <f>IF(B105="DOOR SWITCH 2 (TC)",1,"N/A")</f>
        <v>N/A</v>
      </c>
      <c r="F105" s="45" t="str">
        <f>IF(B105="DOOR SWITCH 2 (TC)","VIP 1","N/A")</f>
        <v>N/A</v>
      </c>
      <c r="G105" s="58"/>
    </row>
    <row r="106" spans="2:7" hidden="1" x14ac:dyDescent="0.25">
      <c r="B106" s="98" t="s">
        <v>51</v>
      </c>
      <c r="C106" s="32" t="s">
        <v>51</v>
      </c>
      <c r="D106" s="33" t="s">
        <v>51</v>
      </c>
      <c r="E106" s="33" t="s">
        <v>51</v>
      </c>
      <c r="F106" s="46" t="s">
        <v>51</v>
      </c>
      <c r="G106" s="58"/>
    </row>
    <row r="107" spans="2:7" hidden="1" x14ac:dyDescent="0.25">
      <c r="B107" s="99"/>
      <c r="C107" s="47" t="s">
        <v>51</v>
      </c>
      <c r="D107" s="48" t="s">
        <v>51</v>
      </c>
      <c r="E107" s="47" t="s">
        <v>51</v>
      </c>
      <c r="F107" s="49"/>
      <c r="G107" s="58"/>
    </row>
    <row r="108" spans="2:7" ht="15.75" thickBot="1" x14ac:dyDescent="0.3">
      <c r="B108" s="50"/>
      <c r="C108" s="22"/>
      <c r="D108" s="51"/>
      <c r="E108" s="22"/>
      <c r="F108" s="38"/>
      <c r="G108" s="59"/>
    </row>
    <row r="109" spans="2:7" ht="15.75" thickBot="1" x14ac:dyDescent="0.3">
      <c r="C109" s="12"/>
      <c r="D109" s="12"/>
      <c r="E109" s="11"/>
      <c r="F109" s="4"/>
      <c r="G109" s="8"/>
    </row>
    <row r="110" spans="2:7" ht="15.75" thickBot="1" x14ac:dyDescent="0.3">
      <c r="B110" s="81" t="s">
        <v>52</v>
      </c>
      <c r="C110" s="73"/>
      <c r="D110" s="73"/>
      <c r="E110" s="73"/>
      <c r="F110" s="74"/>
      <c r="G110" s="60"/>
    </row>
    <row r="111" spans="2:7" x14ac:dyDescent="0.25">
      <c r="B111" s="90" t="s">
        <v>53</v>
      </c>
      <c r="C111" s="91"/>
      <c r="D111" s="91"/>
      <c r="E111" s="55" t="s">
        <v>64</v>
      </c>
      <c r="F111" s="56" t="s">
        <v>59</v>
      </c>
      <c r="G111" s="61"/>
    </row>
    <row r="112" spans="2:7" x14ac:dyDescent="0.25">
      <c r="B112" s="82" t="s">
        <v>55</v>
      </c>
      <c r="C112" s="83"/>
      <c r="D112" s="84"/>
      <c r="E112" s="43" t="s">
        <v>54</v>
      </c>
      <c r="F112" s="35" t="str">
        <f>IF(E112="N/A", "AUTO", "GUIDE - DD3513398")</f>
        <v>AUTO</v>
      </c>
      <c r="G112" s="61"/>
    </row>
    <row r="113" spans="2:7" ht="15.75" thickBot="1" x14ac:dyDescent="0.3">
      <c r="B113" s="85" t="s">
        <v>56</v>
      </c>
      <c r="C113" s="86"/>
      <c r="D113" s="86"/>
      <c r="E113" s="44" t="s">
        <v>54</v>
      </c>
      <c r="F113" s="38" t="str">
        <f>IF(E113="N/A", " ", "GUIDE - DD3350029")</f>
        <v xml:space="preserve"> </v>
      </c>
      <c r="G113" s="62"/>
    </row>
    <row r="114" spans="2:7" x14ac:dyDescent="0.25">
      <c r="C114" s="12"/>
      <c r="D114" s="12"/>
      <c r="E114" s="11"/>
      <c r="F114" s="4"/>
      <c r="G114" s="8"/>
    </row>
    <row r="115" spans="2:7" ht="15.75" thickBot="1" x14ac:dyDescent="0.3"/>
    <row r="116" spans="2:7" x14ac:dyDescent="0.25">
      <c r="B116" s="9" t="s">
        <v>57</v>
      </c>
      <c r="C116" s="10"/>
      <c r="D116" s="10"/>
      <c r="E116" s="10"/>
      <c r="F116" s="10"/>
      <c r="G116" s="1"/>
    </row>
    <row r="117" spans="2:7" x14ac:dyDescent="0.25">
      <c r="B117" s="3" t="s">
        <v>70</v>
      </c>
      <c r="G117" s="2"/>
    </row>
    <row r="118" spans="2:7" x14ac:dyDescent="0.25">
      <c r="B118" s="3" t="s">
        <v>71</v>
      </c>
      <c r="F118" t="s">
        <v>72</v>
      </c>
      <c r="G118" s="2"/>
    </row>
    <row r="119" spans="2:7" x14ac:dyDescent="0.25">
      <c r="B119" s="3" t="s">
        <v>73</v>
      </c>
      <c r="F119" t="s">
        <v>74</v>
      </c>
      <c r="G119" s="2"/>
    </row>
    <row r="120" spans="2:7" x14ac:dyDescent="0.25">
      <c r="B120" s="3" t="s">
        <v>75</v>
      </c>
      <c r="F120" t="s">
        <v>76</v>
      </c>
      <c r="G120" s="2"/>
    </row>
    <row r="121" spans="2:7" x14ac:dyDescent="0.25">
      <c r="B121" s="3" t="s">
        <v>77</v>
      </c>
      <c r="F121" t="s">
        <v>78</v>
      </c>
      <c r="G121" s="2"/>
    </row>
    <row r="122" spans="2:7" x14ac:dyDescent="0.25">
      <c r="B122" s="3" t="s">
        <v>79</v>
      </c>
      <c r="F122" t="s">
        <v>80</v>
      </c>
      <c r="G122" s="2"/>
    </row>
    <row r="123" spans="2:7" x14ac:dyDescent="0.25">
      <c r="B123" s="3" t="s">
        <v>81</v>
      </c>
      <c r="F123" t="s">
        <v>82</v>
      </c>
      <c r="G123" s="2"/>
    </row>
    <row r="124" spans="2:7" x14ac:dyDescent="0.25">
      <c r="B124" s="3"/>
      <c r="G124" s="2"/>
    </row>
    <row r="125" spans="2:7" x14ac:dyDescent="0.25">
      <c r="B125" s="3" t="s">
        <v>83</v>
      </c>
      <c r="G125" s="2"/>
    </row>
    <row r="126" spans="2:7" x14ac:dyDescent="0.25">
      <c r="B126" s="3" t="s">
        <v>84</v>
      </c>
      <c r="F126" t="s">
        <v>85</v>
      </c>
      <c r="G126" s="2"/>
    </row>
    <row r="127" spans="2:7" x14ac:dyDescent="0.25">
      <c r="B127" s="3" t="s">
        <v>86</v>
      </c>
      <c r="F127" t="s">
        <v>87</v>
      </c>
      <c r="G127" s="2"/>
    </row>
    <row r="128" spans="2:7" x14ac:dyDescent="0.25">
      <c r="B128" s="3" t="s">
        <v>88</v>
      </c>
      <c r="F128" t="s">
        <v>89</v>
      </c>
      <c r="G128" s="2"/>
    </row>
    <row r="129" spans="2:7" x14ac:dyDescent="0.25">
      <c r="B129" s="3" t="s">
        <v>90</v>
      </c>
      <c r="F129" t="s">
        <v>91</v>
      </c>
      <c r="G129" s="2"/>
    </row>
    <row r="130" spans="2:7" x14ac:dyDescent="0.25">
      <c r="B130" s="3" t="s">
        <v>92</v>
      </c>
      <c r="F130" t="s">
        <v>93</v>
      </c>
      <c r="G130" s="2"/>
    </row>
    <row r="131" spans="2:7" x14ac:dyDescent="0.25">
      <c r="B131" s="3" t="s">
        <v>94</v>
      </c>
      <c r="F131" t="s">
        <v>95</v>
      </c>
      <c r="G131" s="2"/>
    </row>
    <row r="132" spans="2:7" x14ac:dyDescent="0.25">
      <c r="B132" s="3" t="s">
        <v>96</v>
      </c>
      <c r="F132" t="s">
        <v>97</v>
      </c>
      <c r="G132" s="2"/>
    </row>
    <row r="133" spans="2:7" x14ac:dyDescent="0.25">
      <c r="B133" s="3" t="s">
        <v>98</v>
      </c>
      <c r="F133" t="s">
        <v>99</v>
      </c>
      <c r="G133" s="2"/>
    </row>
    <row r="134" spans="2:7" x14ac:dyDescent="0.25">
      <c r="B134" s="3" t="s">
        <v>100</v>
      </c>
      <c r="F134" t="s">
        <v>101</v>
      </c>
      <c r="G134" s="2"/>
    </row>
    <row r="135" spans="2:7" x14ac:dyDescent="0.25">
      <c r="B135" s="3" t="s">
        <v>102</v>
      </c>
      <c r="F135" t="s">
        <v>103</v>
      </c>
      <c r="G135" s="2"/>
    </row>
    <row r="136" spans="2:7" x14ac:dyDescent="0.25">
      <c r="B136" s="3" t="s">
        <v>104</v>
      </c>
      <c r="F136" t="s">
        <v>105</v>
      </c>
      <c r="G136" s="2"/>
    </row>
    <row r="137" spans="2:7" x14ac:dyDescent="0.25">
      <c r="B137" s="3"/>
      <c r="G137" s="2"/>
    </row>
    <row r="138" spans="2:7" x14ac:dyDescent="0.25">
      <c r="B138" s="3" t="s">
        <v>106</v>
      </c>
      <c r="G138" s="2"/>
    </row>
    <row r="139" spans="2:7" x14ac:dyDescent="0.25">
      <c r="B139" s="3" t="s">
        <v>86</v>
      </c>
      <c r="F139" t="s">
        <v>87</v>
      </c>
      <c r="G139" s="2"/>
    </row>
    <row r="140" spans="2:7" x14ac:dyDescent="0.25">
      <c r="B140" s="3" t="s">
        <v>107</v>
      </c>
      <c r="F140" t="s">
        <v>108</v>
      </c>
      <c r="G140" s="2"/>
    </row>
    <row r="141" spans="2:7" x14ac:dyDescent="0.25">
      <c r="B141" s="3" t="s">
        <v>92</v>
      </c>
      <c r="F141" t="s">
        <v>93</v>
      </c>
      <c r="G141" s="2"/>
    </row>
    <row r="142" spans="2:7" x14ac:dyDescent="0.25">
      <c r="B142" s="3" t="s">
        <v>109</v>
      </c>
      <c r="F142" t="s">
        <v>110</v>
      </c>
      <c r="G142" s="2"/>
    </row>
    <row r="143" spans="2:7" x14ac:dyDescent="0.25">
      <c r="B143" s="3" t="s">
        <v>111</v>
      </c>
      <c r="F143" t="s">
        <v>112</v>
      </c>
      <c r="G143" s="2"/>
    </row>
    <row r="144" spans="2:7" x14ac:dyDescent="0.25">
      <c r="B144" s="3" t="s">
        <v>113</v>
      </c>
      <c r="F144" t="s">
        <v>114</v>
      </c>
      <c r="G144" s="2"/>
    </row>
    <row r="145" spans="2:7" x14ac:dyDescent="0.25">
      <c r="B145" s="3" t="s">
        <v>115</v>
      </c>
      <c r="F145" t="s">
        <v>116</v>
      </c>
      <c r="G145" s="2"/>
    </row>
    <row r="146" spans="2:7" x14ac:dyDescent="0.25">
      <c r="B146" s="3" t="s">
        <v>117</v>
      </c>
      <c r="F146" t="s">
        <v>118</v>
      </c>
      <c r="G146" s="2"/>
    </row>
    <row r="147" spans="2:7" x14ac:dyDescent="0.25">
      <c r="B147" s="3" t="s">
        <v>119</v>
      </c>
      <c r="F147" t="s">
        <v>120</v>
      </c>
      <c r="G147" s="2"/>
    </row>
    <row r="148" spans="2:7" x14ac:dyDescent="0.25">
      <c r="B148" s="3" t="s">
        <v>121</v>
      </c>
      <c r="F148" t="s">
        <v>122</v>
      </c>
      <c r="G148" s="2"/>
    </row>
    <row r="149" spans="2:7" x14ac:dyDescent="0.25">
      <c r="B149" s="3"/>
      <c r="G149" s="2"/>
    </row>
    <row r="150" spans="2:7" x14ac:dyDescent="0.25">
      <c r="B150" s="3" t="s">
        <v>123</v>
      </c>
      <c r="G150" s="2"/>
    </row>
    <row r="151" spans="2:7" x14ac:dyDescent="0.25">
      <c r="B151" s="3" t="s">
        <v>84</v>
      </c>
      <c r="F151" t="s">
        <v>85</v>
      </c>
      <c r="G151" s="2"/>
    </row>
    <row r="152" spans="2:7" x14ac:dyDescent="0.25">
      <c r="B152" s="3" t="s">
        <v>86</v>
      </c>
      <c r="F152" t="s">
        <v>87</v>
      </c>
      <c r="G152" s="2"/>
    </row>
    <row r="153" spans="2:7" x14ac:dyDescent="0.25">
      <c r="B153" s="3" t="s">
        <v>107</v>
      </c>
      <c r="F153" t="s">
        <v>108</v>
      </c>
      <c r="G153" s="2"/>
    </row>
    <row r="154" spans="2:7" x14ac:dyDescent="0.25">
      <c r="B154" s="3" t="s">
        <v>92</v>
      </c>
      <c r="F154" t="s">
        <v>93</v>
      </c>
      <c r="G154" s="2"/>
    </row>
    <row r="155" spans="2:7" x14ac:dyDescent="0.25">
      <c r="B155" s="3" t="s">
        <v>124</v>
      </c>
      <c r="F155" t="s">
        <v>125</v>
      </c>
      <c r="G155" s="2"/>
    </row>
    <row r="156" spans="2:7" x14ac:dyDescent="0.25">
      <c r="B156" s="3" t="s">
        <v>126</v>
      </c>
      <c r="F156" t="s">
        <v>127</v>
      </c>
      <c r="G156" s="2"/>
    </row>
    <row r="157" spans="2:7" x14ac:dyDescent="0.25">
      <c r="B157" s="3" t="s">
        <v>128</v>
      </c>
      <c r="F157" t="s">
        <v>129</v>
      </c>
      <c r="G157" s="2"/>
    </row>
    <row r="158" spans="2:7" x14ac:dyDescent="0.25">
      <c r="B158" s="3" t="s">
        <v>130</v>
      </c>
      <c r="F158" t="s">
        <v>131</v>
      </c>
      <c r="G158" s="2"/>
    </row>
    <row r="159" spans="2:7" x14ac:dyDescent="0.25">
      <c r="B159" s="3" t="s">
        <v>132</v>
      </c>
      <c r="F159" t="s">
        <v>133</v>
      </c>
      <c r="G159" s="2"/>
    </row>
    <row r="160" spans="2:7" x14ac:dyDescent="0.25">
      <c r="B160" s="3"/>
      <c r="G160" s="2"/>
    </row>
    <row r="161" spans="2:7" x14ac:dyDescent="0.25">
      <c r="B161" s="3"/>
      <c r="G161" s="2"/>
    </row>
    <row r="162" spans="2:7" ht="15.75" thickBot="1" x14ac:dyDescent="0.3">
      <c r="B162" s="5"/>
      <c r="C162" s="6"/>
      <c r="D162" s="6"/>
      <c r="E162" s="6"/>
      <c r="F162" s="6"/>
      <c r="G162" s="7"/>
    </row>
    <row r="164" spans="2:7" x14ac:dyDescent="0.25">
      <c r="B164" t="s">
        <v>58</v>
      </c>
    </row>
  </sheetData>
  <dataConsolidate/>
  <mergeCells count="85">
    <mergeCell ref="D46:F46"/>
    <mergeCell ref="B47:C47"/>
    <mergeCell ref="D47:F47"/>
    <mergeCell ref="B48:C48"/>
    <mergeCell ref="D48:F48"/>
    <mergeCell ref="B84:F84"/>
    <mergeCell ref="G84:G102"/>
    <mergeCell ref="B85:C85"/>
    <mergeCell ref="B36:F36"/>
    <mergeCell ref="G36:G37"/>
    <mergeCell ref="B37:C37"/>
    <mergeCell ref="D37:F37"/>
    <mergeCell ref="G72:G82"/>
    <mergeCell ref="D73:F73"/>
    <mergeCell ref="B74:B77"/>
    <mergeCell ref="D74:F74"/>
    <mergeCell ref="D75:F75"/>
    <mergeCell ref="D76:F76"/>
    <mergeCell ref="D77:F77"/>
    <mergeCell ref="B78:C78"/>
    <mergeCell ref="D38:F38"/>
    <mergeCell ref="B81:C81"/>
    <mergeCell ref="D81:F81"/>
    <mergeCell ref="B82:C82"/>
    <mergeCell ref="C1:F1"/>
    <mergeCell ref="B70:F70"/>
    <mergeCell ref="D78:F78"/>
    <mergeCell ref="B79:C79"/>
    <mergeCell ref="D79:F79"/>
    <mergeCell ref="B80:C80"/>
    <mergeCell ref="D80:F80"/>
    <mergeCell ref="D82:F82"/>
    <mergeCell ref="D39:F39"/>
    <mergeCell ref="B40:B43"/>
    <mergeCell ref="D40:F40"/>
    <mergeCell ref="D41:F41"/>
    <mergeCell ref="D42:F42"/>
    <mergeCell ref="G70:G71"/>
    <mergeCell ref="B71:C71"/>
    <mergeCell ref="D71:F71"/>
    <mergeCell ref="D4:F4"/>
    <mergeCell ref="D5:F5"/>
    <mergeCell ref="G4:G14"/>
    <mergeCell ref="G38:G48"/>
    <mergeCell ref="D43:F43"/>
    <mergeCell ref="B44:C44"/>
    <mergeCell ref="D44:F44"/>
    <mergeCell ref="B45:C45"/>
    <mergeCell ref="D45:F45"/>
    <mergeCell ref="B50:F50"/>
    <mergeCell ref="G50:G68"/>
    <mergeCell ref="B51:C51"/>
    <mergeCell ref="B46:C46"/>
    <mergeCell ref="B110:F110"/>
    <mergeCell ref="B112:D112"/>
    <mergeCell ref="B113:D113"/>
    <mergeCell ref="B6:B9"/>
    <mergeCell ref="B17:C17"/>
    <mergeCell ref="B111:D111"/>
    <mergeCell ref="D6:F6"/>
    <mergeCell ref="D7:F7"/>
    <mergeCell ref="D8:F8"/>
    <mergeCell ref="B104:F104"/>
    <mergeCell ref="B105:C105"/>
    <mergeCell ref="B14:C14"/>
    <mergeCell ref="D14:F14"/>
    <mergeCell ref="B106:B107"/>
    <mergeCell ref="D10:F10"/>
    <mergeCell ref="D72:F72"/>
    <mergeCell ref="G104:G108"/>
    <mergeCell ref="G110:G113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</mergeCells>
  <dataValidations count="24">
    <dataValidation type="list" allowBlank="1" showInputMessage="1" showErrorMessage="1" sqref="D4:F4 D72:F72 D38:F38" xr:uid="{00000000-0002-0000-0000-000000000000}">
      <formula1>"VF"</formula1>
    </dataValidation>
    <dataValidation type="list" allowBlank="1" showInputMessage="1" showErrorMessage="1" sqref="D5:F5 D73:F73 D39:F39" xr:uid="{00000000-0002-0000-0000-000001000000}">
      <formula1>"FRONT,REAR"</formula1>
    </dataValidation>
    <dataValidation type="list" errorStyle="warning" allowBlank="1" showInputMessage="1" showErrorMessage="1" sqref="D6:F6 D74:F74 D40:F40" xr:uid="{00000000-0002-0000-0000-000002000000}">
      <formula1>"FULL COLOR"</formula1>
    </dataValidation>
    <dataValidation type="list" errorStyle="warning" allowBlank="1" showInputMessage="1" showErrorMessage="1" sqref="D8:F8 D76:F76 D42:F42" xr:uid="{00000000-0002-0000-0000-000003000000}">
      <formula1>"?,16X16,20X20,25x25"</formula1>
    </dataValidation>
    <dataValidation errorStyle="warning" allowBlank="1" sqref="D9:F9 D77:F77 D43:F43" xr:uid="{00000000-0002-0000-0000-000004000000}"/>
    <dataValidation type="list" allowBlank="1" showInputMessage="1" showErrorMessage="1" sqref="D12:F12 D80:F80 D46:F46" xr:uid="{00000000-0002-0000-0000-000005000000}">
      <formula1>"FULL MATRIX"</formula1>
    </dataValidation>
    <dataValidation type="list" allowBlank="1" showInputMessage="1" showErrorMessage="1" sqref="D7:F7 D75:F75 D41:F41" xr:uid="{00000000-0002-0000-0000-000006000000}">
      <formula1>"ProLink5"</formula1>
    </dataValidation>
    <dataValidation type="list" allowBlank="1" showInputMessage="1" showErrorMessage="1" sqref="O104" xr:uid="{00000000-0002-0000-0000-000007000000}">
      <formula1>"DOOR SWITCH 2 (TC), "</formula1>
    </dataValidation>
    <dataValidation type="list" allowBlank="1" showInputMessage="1" showErrorMessage="1" sqref="B105:C105" xr:uid="{8FF108D5-CC6B-4995-A002-8CE548EED84B}">
      <formula1>"DOOR SWITCH 2 (TC),'"</formula1>
    </dataValidation>
    <dataValidation type="list" allowBlank="1" showInputMessage="1" showErrorMessage="1" sqref="D24 D92 D58" xr:uid="{00000000-0002-0000-0000-000009000000}">
      <formula1>"YES 1, NO"</formula1>
    </dataValidation>
    <dataValidation errorStyle="warning" allowBlank="1" showInputMessage="1" showErrorMessage="1" sqref="D30 D21:D23 F26:F27 D25:D26 D28 D98 D89:D91 F94:F95 D93:D94 D96 D64 D55:D57 F60:F61 D59:D60 D62" xr:uid="{00000000-0002-0000-0000-00000A000000}"/>
    <dataValidation type="list" errorStyle="warning" allowBlank="1" showInputMessage="1" showErrorMessage="1" sqref="D33 D101 D67" xr:uid="{00000000-0002-0000-0000-000014000000}">
      <formula1>"YES 1,YES 2"</formula1>
    </dataValidation>
    <dataValidation type="list" errorStyle="warning" allowBlank="1" showInputMessage="1" showErrorMessage="1" sqref="D27 D95 D61" xr:uid="{00000000-0002-0000-0000-000015000000}">
      <formula1>"LOW TEMP (LT), MEDIUM TEMP (MT), HIGH TEMP (HT)"</formula1>
    </dataValidation>
    <dataValidation type="list" errorStyle="warning" allowBlank="1" showInputMessage="1" showErrorMessage="1" sqref="D34:D69 D102:D103 D68:D69" xr:uid="{00000000-0002-0000-0000-000016000000}">
      <formula1>"PS REDUNDANCY BOARD, ELTEK POWER ON GROUND"</formula1>
    </dataValidation>
    <dataValidation type="list" errorStyle="warning" allowBlank="1" showInputMessage="1" showErrorMessage="1" sqref="D14:F14 D82:F82 D48:F48" xr:uid="{D79EB9E3-9B58-4EB7-9260-9397AF14750A}">
      <formula1>"ROWS,BAYS"</formula1>
    </dataValidation>
    <dataValidation type="list" allowBlank="1" showInputMessage="1" showErrorMessage="1" sqref="F24 F92 F58" xr:uid="{1130E0DE-E33A-446C-857F-00AFBB5BF4F0}">
      <formula1>"', CONNECT TO MODULE - NO, CONNECT TO MODULE - YES"</formula1>
    </dataValidation>
    <dataValidation type="list" allowBlank="1" showInputMessage="1" showErrorMessage="1" sqref="F106" xr:uid="{97FE9ED0-EC9B-4ACE-BC45-BABA423D1620}">
      <formula1>"', Auxiliary, Default IP, Specify IP"</formula1>
    </dataValidation>
    <dataValidation type="list" allowBlank="1" showInputMessage="1" showErrorMessage="1" sqref="E107" xr:uid="{92C5BEE6-6588-478E-9DCC-C8479B222368}">
      <formula1>"', Serial,Ethernet"</formula1>
    </dataValidation>
    <dataValidation type="list" allowBlank="1" showInputMessage="1" showErrorMessage="1" sqref="E106" xr:uid="{ED142708-5FF0-4A5C-B5D5-77301EDE06E6}">
      <formula1>"',1 Hour,2 Hour,3 Hour, 4 Hour,5 Hour"</formula1>
    </dataValidation>
    <dataValidation type="list" allowBlank="1" showInputMessage="1" sqref="C107" xr:uid="{1566A2E7-5752-43DD-B902-6BC5F4077FCE}">
      <formula1>"',Control equipment,Entire display"</formula1>
    </dataValidation>
    <dataValidation type="list" errorStyle="warning" allowBlank="1" showInputMessage="1" showErrorMessage="1" sqref="C106" xr:uid="{E37D9CAF-DE08-4E5C-A766-8ED042FD17C0}">
      <formula1>"',ALPHA FXM SERIES,TRIPPLITE,Generic UPS"</formula1>
    </dataValidation>
    <dataValidation type="list" allowBlank="1" showInputMessage="1" sqref="D106" xr:uid="{F7FABC32-6ABB-49A2-8AA2-D0DCE748A128}">
      <formula1>"', 'By Brightness %, By Power"</formula1>
    </dataValidation>
    <dataValidation type="list" allowBlank="1" showInputMessage="1" sqref="D107" xr:uid="{FD998ED0-A3BE-49E5-AFCF-D87FBCB3E11A}">
      <formula1>"',Percent - 50%, Watts - 1800, Watts - 1100, Watts - 650"</formula1>
    </dataValidation>
    <dataValidation type="list" allowBlank="1" showInputMessage="1" showErrorMessage="1" sqref="B106:B107" xr:uid="{ACCCD1D2-F4D4-41DE-85F0-32E4792745F1}">
      <formula1>"',UPS"</formula1>
    </dataValidation>
  </dataValidations>
  <pageMargins left="0.7" right="0.7" top="0.75" bottom="0.75" header="0.3" footer="0.3"/>
  <pageSetup scale="71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DD5733576</DocNumber>
    <Rev xmlns="2cc016c5-161d-4d6b-a532-6cf687f4a3ab">00</Rev>
    <_dlc_DocId xmlns="b479dd50-8d7e-4b78-9fb1-00cf65781f6b">75D2Y5VYC55K-1220653723-65894</_dlc_DocId>
    <_dlc_DocIdUrl xmlns="b479dd50-8d7e-4b78-9fb1-00cf65781f6b">
      <Url>https://daktronics.sharepoint.com/sites/docs-engineering/_layouts/15/DocIdRedir.aspx?ID=75D2Y5VYC55K-1220653723-65894</Url>
      <Description>75D2Y5VYC55K-1220653723-65894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2E5B55-AB09-47A9-B742-3B1672448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schemas.microsoft.com/office/infopath/2007/PartnerControls"/>
    <ds:schemaRef ds:uri="2cc016c5-161d-4d6b-a532-6cf687f4a3a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cdae4ca2-47b8-467c-a804-ebae05ca0c7f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DE0D42-B92B-4436-A7A2-4697663CF1A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VF-2360-60X200 @1, VF-2360-60X320 @1, VF-2360-60X220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2025-10-03T21:43:55Z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dcd9ca46-4ce7-46a7-bc7d-5310c591a206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