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0" documentId="8_{CE5D2878-C47D-43AA-8B64-4F19A201AE28}" xr6:coauthVersionLast="47" xr6:coauthVersionMax="47" xr10:uidLastSave="{6DB41679-CAC5-48C4-9B65-0586E7342E34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F79" i="1" l="1"/>
  <c r="F78" i="1"/>
  <c r="F71" i="1"/>
  <c r="E71" i="1"/>
  <c r="D71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G38" authorId="0" shapeId="0" xr:uid="{BC30EB34-4B4D-4AAA-9953-E59D3A00246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47" authorId="0" shapeId="0" xr:uid="{039FED4C-C2F4-4D87-B3F2-93DEA8038CA1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61" authorId="1" shapeId="0" xr:uid="{090D982C-A899-47DC-B86F-E6C29A5F0F5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72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<sst xmlns="http://schemas.openxmlformats.org/spreadsheetml/2006/main" count="264" uniqueCount="116">
  <si>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</si>
  <si>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</si>
  <si>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</si>
  <si>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</si>
  <si>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</si>
  <si>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</si>
  <si>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</si>
  <si>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</si>
  <si>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</si>
  <si>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</si>
  <si>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</si>
  <si>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</si>
  <si>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</si>
  <si>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</si>
  <si>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</si>
  <si>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</si>
  <si>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</si>
  <si>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</si>
  <si>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</si>
  <si>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</si>
  <si>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</si>
  <si>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</si>
  <si>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</si>
  <si>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</si>
  <si>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</si>
  <si>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</si>
  <si>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</si>
  <si>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</si>
  <si>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</si>
  <si>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</si>
  <si>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</si>
  <si>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</si>
  <si>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</si>
  <si>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</si>
  <si>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</si>
  <si>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</si>
  <si>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</si>
  <si>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</si>
  <si>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</si>
  <si>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</si>
  <si>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</si>
  <si>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</si>
  <si>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</si>
  <si>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</si>
  <si>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</si>
  <si>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</si>
  <si>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</si>
  <si>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</si>
  <si>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</si>
  <si>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</si>
  <si>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</si>
  <si>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</si>
  <si>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</si>
  <si>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</si>
  <si>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</si>
  <si>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</si>
  <si>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</si>
  <si>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</si>
  <si>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</si>
  <si>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</si>
  <si>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DD5654408</t>
  </si>
  <si>
    <t>SYSTEM CONFIGURATION
VF-2360-60X200-16-RGB G1 @1</t>
  </si>
  <si>
    <t>20X20</t>
  </si>
  <si>
    <t>MEDIUM TEMP (MT)</t>
  </si>
  <si>
    <t>YES 2</t>
  </si>
  <si>
    <t>PS REDUNDANCY BOARD</t>
  </si>
  <si>
    <t>SYSTEM CONFIGURATION
VF-2360-60X220-16-RGB G1 @1</t>
  </si>
  <si>
    <t>C34022 JFK, Site Config, VF-2360-60X220 @1, VF-2360-60X200 @1</t>
  </si>
  <si>
    <t>DD5654435</t>
  </si>
  <si>
    <t>Common Drawings: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</si>
  <si>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</si>
  <si>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</si>
  <si>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</si>
  <si>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</si>
  <si>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</si>
  <si>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</si>
  <si>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</si>
  <si>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</si>
  <si>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</si>
  <si>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</si>
  <si>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</si>
  <si>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</si>
  <si>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VF-2360-60x200-16-RGB Drawings:</t>
  </si>
  <si>
    <t>Site Riser, Multi Sign, One Traffic Cabinet, VFC, 120/240 VAC</t>
  </si>
  <si>
    <t>DWG-3799984</t>
  </si>
  <si>
    <t>Schematic, PSRB, Three High, One Partial Bay</t>
  </si>
  <si>
    <t>DWG-3913828</t>
  </si>
  <si>
    <t>Mounting Placement, LM, VF-23**</t>
  </si>
  <si>
    <t>DWG-4004204</t>
  </si>
  <si>
    <t>Shop Drawing, VF-23**-3x10 Modules</t>
  </si>
  <si>
    <t>DWG-5605209</t>
  </si>
  <si>
    <t>Schematic, I/O Board, Ten Fans, Door Detection, Two Surges</t>
  </si>
  <si>
    <t>DWG-5654126</t>
  </si>
  <si>
    <t>Component Layout, 3x10, Right Power Entrance</t>
  </si>
  <si>
    <t>DWG-5654601</t>
  </si>
  <si>
    <t>Schematic, PSRB, Three High, Two Full and One Partial Bay, Fan, RE</t>
  </si>
  <si>
    <t>DWG-5654963</t>
  </si>
  <si>
    <t>Schematic, I/O Board, Four Fans, Door Detection, Two Surges</t>
  </si>
  <si>
    <t>DWG-5655047</t>
  </si>
  <si>
    <t>Borders, VF-23**, 3x10</t>
  </si>
  <si>
    <t>DWG-5657015</t>
  </si>
  <si>
    <t>Site Riser, Three Signs, One VFC, 2-120/240 VAC, 1-120</t>
  </si>
  <si>
    <t>DWG-5660340</t>
  </si>
  <si>
    <t>VF-2360-60x220-16-RGB Drawings:</t>
  </si>
  <si>
    <t>Site Riser, One Sign, One Traffic Cabinet, VFC, 120/240 VAC</t>
  </si>
  <si>
    <t>DWG-3787023</t>
  </si>
  <si>
    <t>Shop Drawing, VF-23**-3x11 Modules</t>
  </si>
  <si>
    <t>DWG-5332365</t>
  </si>
  <si>
    <t>Schematic, PSRB, Three High, Three Full Bays, Fan, Rear Power Entrance</t>
  </si>
  <si>
    <t>DWG-5546236</t>
  </si>
  <si>
    <t>Borders, VF-23**, 3x11</t>
  </si>
  <si>
    <t>DWG-5657096</t>
  </si>
  <si>
    <t>Component Layout, 3x11, Right Power Entrance</t>
  </si>
  <si>
    <t>DWG-5659599</t>
  </si>
  <si>
    <t>Schematic, I/O Board, Four Fans, Door Detection</t>
  </si>
  <si>
    <t>DWG-5659627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</si>
</sst>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/>
    <xf numFmtId="0" fontId="0" fillId="0" borderId="28" xfId="0" applyBorder="1"/>
    <xf numFmtId="0" fontId="0" fillId="0" borderId="23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2" borderId="24" xfId="0" quotePrefix="1" applyFill="1" applyBorder="1"/>
    <xf numFmtId="0" fontId="0" fillId="2" borderId="24" xfId="0" quotePrefix="1" applyFill="1" applyBorder="1" applyAlignment="1">
      <alignment horizontal="left"/>
    </xf>
    <xf numFmtId="0" fontId="0" fillId="0" borderId="36" xfId="0" quotePrefix="1" applyBorder="1" applyAlignment="1">
      <alignment horizontal="left"/>
    </xf>
    <xf numFmtId="0" fontId="0" fillId="0" borderId="34" xfId="0" quotePrefix="1" applyBorder="1"/>
    <xf numFmtId="0" fontId="0" fillId="0" borderId="34" xfId="0" applyBorder="1"/>
    <xf numFmtId="0" fontId="0" fillId="0" borderId="13" xfId="0" quotePrefix="1" applyBorder="1"/>
    <xf numFmtId="0" fontId="0" fillId="0" borderId="35" xfId="0" quotePrefix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7" xfId="0" quotePrefix="1" applyBorder="1"/>
    <xf numFmtId="0" fontId="0" fillId="0" borderId="38" xfId="0" applyBorder="1"/>
    <xf numFmtId="0" fontId="0" fillId="0" borderId="24" xfId="0" quotePrefix="1" applyBorder="1"/>
    <xf numFmtId="0" fontId="0" fillId="0" borderId="25" xfId="0" quotePrefix="1" applyBorder="1"/>
    <xf numFmtId="0" fontId="0" fillId="0" borderId="42" xfId="0" quotePrefix="1" applyBorder="1"/>
    <xf numFmtId="0" fontId="0" fillId="2" borderId="43" xfId="0" quotePrefix="1" applyFill="1" applyBorder="1"/>
    <xf numFmtId="0" fontId="0" fillId="2" borderId="46" xfId="0" quotePrefix="1" applyFill="1" applyBorder="1" applyAlignment="1">
      <alignment horizontal="left"/>
    </xf>
    <xf numFmtId="9" fontId="0" fillId="2" borderId="46" xfId="0" quotePrefix="1" applyNumberFormat="1" applyFill="1" applyBorder="1" applyAlignment="1">
      <alignment horizontal="left"/>
    </xf>
    <xf numFmtId="0" fontId="0" fillId="2" borderId="18" xfId="0" quotePrefix="1" applyFill="1" applyBorder="1"/>
    <xf numFmtId="0" fontId="0" fillId="0" borderId="29" xfId="0" quotePrefix="1" applyBorder="1" applyAlignment="1">
      <alignment horizontal="center" vertical="center"/>
    </xf>
    <xf numFmtId="9" fontId="0" fillId="0" borderId="25" xfId="0" quotePrefix="1" applyNumberForma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3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44" xfId="0" quotePrefix="1" applyBorder="1" applyAlignment="1">
      <alignment horizontal="left"/>
    </xf>
    <xf numFmtId="0" fontId="0" fillId="2" borderId="28" xfId="0" quotePrefix="1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7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116"/>
  <sheetViews>
    <sheetView tabSelected="1" topLeftCell="A55" workbookViewId="0">
      <selection activeCell="D1" sqref="D1:F1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54" t="s">
        <v>67</v>
      </c>
      <c r="E1" s="54"/>
      <c r="F1" s="54"/>
      <c r="G1" s="27" t="s">
        <v>0</v>
      </c>
    </row>
    <row r="2" spans="2:7" ht="30.75" customHeight="1" thickBot="1" x14ac:dyDescent="0.3">
      <c r="B2" s="93" t="s">
        <v>66</v>
      </c>
      <c r="C2" s="94"/>
      <c r="D2" s="94"/>
      <c r="E2" s="94"/>
      <c r="F2" s="95"/>
      <c r="G2" s="85" t="s">
        <v>1</v>
      </c>
    </row>
    <row r="3" spans="2:7" ht="15.75" thickBot="1" x14ac:dyDescent="0.3">
      <c r="B3" s="83" t="s">
        <v>2</v>
      </c>
      <c r="C3" s="84"/>
      <c r="D3" s="99" t="s">
        <v>3</v>
      </c>
      <c r="E3" s="84"/>
      <c r="F3" s="84"/>
      <c r="G3" s="86"/>
    </row>
    <row r="4" spans="2:7" x14ac:dyDescent="0.25">
      <c r="B4" s="15" t="s">
        <v>4</v>
      </c>
      <c r="C4" s="14"/>
      <c r="D4" s="67" t="s">
        <v>5</v>
      </c>
      <c r="E4" s="67"/>
      <c r="F4" s="68"/>
      <c r="G4" s="77">
        <v>1</v>
      </c>
    </row>
    <row r="5" spans="2:7" x14ac:dyDescent="0.25">
      <c r="B5" s="15" t="s">
        <v>6</v>
      </c>
      <c r="C5" s="14"/>
      <c r="D5" s="67" t="s">
        <v>7</v>
      </c>
      <c r="E5" s="67"/>
      <c r="F5" s="68"/>
      <c r="G5" s="78"/>
    </row>
    <row r="6" spans="2:7" x14ac:dyDescent="0.25">
      <c r="B6" s="62" t="s">
        <v>8</v>
      </c>
      <c r="C6" s="14" t="s">
        <v>9</v>
      </c>
      <c r="D6" s="67" t="s">
        <v>10</v>
      </c>
      <c r="E6" s="67"/>
      <c r="F6" s="68"/>
      <c r="G6" s="78"/>
    </row>
    <row r="7" spans="2:7" x14ac:dyDescent="0.25">
      <c r="B7" s="62"/>
      <c r="C7" s="14" t="s">
        <v>11</v>
      </c>
      <c r="D7" s="67" t="s">
        <v>12</v>
      </c>
      <c r="E7" s="67"/>
      <c r="F7" s="68"/>
      <c r="G7" s="78"/>
    </row>
    <row r="8" spans="2:7" x14ac:dyDescent="0.25">
      <c r="B8" s="62"/>
      <c r="C8" s="14" t="s">
        <v>13</v>
      </c>
      <c r="D8" s="67" t="s">
        <v>62</v>
      </c>
      <c r="E8" s="67"/>
      <c r="F8" s="68"/>
      <c r="G8" s="78"/>
    </row>
    <row r="9" spans="2:7" x14ac:dyDescent="0.25">
      <c r="B9" s="62"/>
      <c r="C9" s="14" t="s">
        <v>14</v>
      </c>
      <c r="D9" s="97">
        <f>IF(D8="16x16",20,IF(D8="20x20",16,IF(D8="25x25",13,"SELECT MODULE SIZE")))</f>
        <v>16</v>
      </c>
      <c r="E9" s="97"/>
      <c r="F9" s="98"/>
      <c r="G9" s="78"/>
    </row>
    <row r="10" spans="2:7" x14ac:dyDescent="0.25">
      <c r="B10" s="96" t="s">
        <v>15</v>
      </c>
      <c r="C10" s="67"/>
      <c r="D10" s="97">
        <v>60</v>
      </c>
      <c r="E10" s="97"/>
      <c r="F10" s="98"/>
      <c r="G10" s="78"/>
    </row>
    <row r="11" spans="2:7" x14ac:dyDescent="0.25">
      <c r="B11" s="96" t="s">
        <v>16</v>
      </c>
      <c r="C11" s="67"/>
      <c r="D11" s="97">
        <v>220</v>
      </c>
      <c r="E11" s="97"/>
      <c r="F11" s="98"/>
      <c r="G11" s="78"/>
    </row>
    <row r="12" spans="2:7" x14ac:dyDescent="0.25">
      <c r="B12" s="96" t="s">
        <v>17</v>
      </c>
      <c r="C12" s="67"/>
      <c r="D12" s="67" t="s">
        <v>18</v>
      </c>
      <c r="E12" s="67"/>
      <c r="F12" s="68"/>
      <c r="G12" s="78"/>
    </row>
    <row r="13" spans="2:7" x14ac:dyDescent="0.25">
      <c r="B13" s="96" t="s">
        <v>19</v>
      </c>
      <c r="C13" s="67"/>
      <c r="D13" s="97">
        <v>1</v>
      </c>
      <c r="E13" s="97"/>
      <c r="F13" s="98"/>
      <c r="G13" s="78"/>
    </row>
    <row r="14" spans="2:7" ht="15.75" thickBot="1" x14ac:dyDescent="0.3">
      <c r="B14" s="60" t="s">
        <v>20</v>
      </c>
      <c r="C14" s="61"/>
      <c r="D14" s="73" t="s">
        <v>21</v>
      </c>
      <c r="E14" s="73"/>
      <c r="F14" s="74"/>
      <c r="G14" s="79"/>
    </row>
    <row r="15" spans="2:7" ht="15.75" thickBot="1" x14ac:dyDescent="0.3"/>
    <row r="16" spans="2:7" ht="15.75" thickBot="1" x14ac:dyDescent="0.3">
      <c r="B16" s="87" t="s">
        <v>22</v>
      </c>
      <c r="C16" s="88"/>
      <c r="D16" s="88"/>
      <c r="E16" s="88"/>
      <c r="F16" s="89"/>
      <c r="G16" s="90">
        <v>1</v>
      </c>
    </row>
    <row r="17" spans="2:7" x14ac:dyDescent="0.25">
      <c r="B17" s="63" t="s">
        <v>2</v>
      </c>
      <c r="C17" s="64"/>
      <c r="D17" s="39" t="s">
        <v>3</v>
      </c>
      <c r="E17" s="39" t="s">
        <v>23</v>
      </c>
      <c r="F17" s="40" t="s">
        <v>24</v>
      </c>
      <c r="G17" s="91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91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91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91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91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91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91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91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91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91"/>
    </row>
    <row r="27" spans="2:7" x14ac:dyDescent="0.25">
      <c r="B27" s="17" t="s">
        <v>42</v>
      </c>
      <c r="C27" s="16"/>
      <c r="D27" s="23" t="s">
        <v>63</v>
      </c>
      <c r="E27" s="25"/>
      <c r="F27" s="35"/>
      <c r="G27" s="91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91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91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91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91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91"/>
    </row>
    <row r="33" spans="2:7" x14ac:dyDescent="0.25">
      <c r="B33" s="17" t="s">
        <v>48</v>
      </c>
      <c r="C33" s="21"/>
      <c r="D33" s="25" t="s">
        <v>64</v>
      </c>
      <c r="E33" s="20" t="s">
        <v>33</v>
      </c>
      <c r="F33" s="37" t="s">
        <v>33</v>
      </c>
      <c r="G33" s="91"/>
    </row>
    <row r="34" spans="2:7" ht="15.75" thickBot="1" x14ac:dyDescent="0.3">
      <c r="B34" s="5" t="s">
        <v>49</v>
      </c>
      <c r="C34" s="24"/>
      <c r="D34" s="13" t="s">
        <v>65</v>
      </c>
      <c r="E34" s="22" t="s">
        <v>33</v>
      </c>
      <c r="F34" s="38" t="s">
        <v>33</v>
      </c>
      <c r="G34" s="92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ht="30.75" customHeight="1" thickBot="1" x14ac:dyDescent="0.3">
      <c r="B36" s="93" t="s">
        <v>61</v>
      </c>
      <c r="C36" s="94"/>
      <c r="D36" s="94"/>
      <c r="E36" s="94"/>
      <c r="F36" s="95"/>
      <c r="G36" s="85" t="s">
        <v>1</v>
      </c>
    </row>
    <row r="37" spans="2:7" ht="15.75" thickBot="1" x14ac:dyDescent="0.3">
      <c r="B37" s="83" t="s">
        <v>2</v>
      </c>
      <c r="C37" s="84"/>
      <c r="D37" s="99" t="s">
        <v>3</v>
      </c>
      <c r="E37" s="84"/>
      <c r="F37" s="84"/>
      <c r="G37" s="86"/>
    </row>
    <row r="38" spans="2:7" x14ac:dyDescent="0.25">
      <c r="B38" s="15" t="s">
        <v>4</v>
      </c>
      <c r="C38" s="14"/>
      <c r="D38" s="67" t="s">
        <v>5</v>
      </c>
      <c r="E38" s="67"/>
      <c r="F38" s="68"/>
      <c r="G38" s="77">
        <v>2</v>
      </c>
    </row>
    <row r="39" spans="2:7" x14ac:dyDescent="0.25">
      <c r="B39" s="15" t="s">
        <v>6</v>
      </c>
      <c r="C39" s="14"/>
      <c r="D39" s="67" t="s">
        <v>7</v>
      </c>
      <c r="E39" s="67"/>
      <c r="F39" s="68"/>
      <c r="G39" s="78"/>
    </row>
    <row r="40" spans="2:7" x14ac:dyDescent="0.25">
      <c r="B40" s="62" t="s">
        <v>8</v>
      </c>
      <c r="C40" s="14" t="s">
        <v>9</v>
      </c>
      <c r="D40" s="67" t="s">
        <v>10</v>
      </c>
      <c r="E40" s="67"/>
      <c r="F40" s="68"/>
      <c r="G40" s="78"/>
    </row>
    <row r="41" spans="2:7" x14ac:dyDescent="0.25">
      <c r="B41" s="62"/>
      <c r="C41" s="14" t="s">
        <v>11</v>
      </c>
      <c r="D41" s="67" t="s">
        <v>12</v>
      </c>
      <c r="E41" s="67"/>
      <c r="F41" s="68"/>
      <c r="G41" s="78"/>
    </row>
    <row r="42" spans="2:7" x14ac:dyDescent="0.25">
      <c r="B42" s="62"/>
      <c r="C42" s="14" t="s">
        <v>13</v>
      </c>
      <c r="D42" s="67" t="s">
        <v>62</v>
      </c>
      <c r="E42" s="67"/>
      <c r="F42" s="68"/>
      <c r="G42" s="78"/>
    </row>
    <row r="43" spans="2:7" x14ac:dyDescent="0.25">
      <c r="B43" s="62"/>
      <c r="C43" s="14" t="s">
        <v>14</v>
      </c>
      <c r="D43" s="97">
        <f>IF(D42="16x16",20,IF(D42="20x20",16,IF(D42="25x25",13,"SELECT MODULE SIZE")))</f>
        <v>16</v>
      </c>
      <c r="E43" s="97"/>
      <c r="F43" s="98"/>
      <c r="G43" s="78"/>
    </row>
    <row r="44" spans="2:7" x14ac:dyDescent="0.25">
      <c r="B44" s="96" t="s">
        <v>15</v>
      </c>
      <c r="C44" s="67"/>
      <c r="D44" s="97">
        <v>60</v>
      </c>
      <c r="E44" s="97"/>
      <c r="F44" s="98"/>
      <c r="G44" s="78"/>
    </row>
    <row r="45" spans="2:7" x14ac:dyDescent="0.25">
      <c r="B45" s="96" t="s">
        <v>16</v>
      </c>
      <c r="C45" s="67"/>
      <c r="D45" s="97">
        <v>200</v>
      </c>
      <c r="E45" s="97"/>
      <c r="F45" s="98"/>
      <c r="G45" s="78"/>
    </row>
    <row r="46" spans="2:7" x14ac:dyDescent="0.25">
      <c r="B46" s="96" t="s">
        <v>17</v>
      </c>
      <c r="C46" s="67"/>
      <c r="D46" s="67" t="s">
        <v>18</v>
      </c>
      <c r="E46" s="67"/>
      <c r="F46" s="68"/>
      <c r="G46" s="78"/>
    </row>
    <row r="47" spans="2:7" x14ac:dyDescent="0.25">
      <c r="B47" s="96" t="s">
        <v>19</v>
      </c>
      <c r="C47" s="67"/>
      <c r="D47" s="97">
        <v>1</v>
      </c>
      <c r="E47" s="97"/>
      <c r="F47" s="98"/>
      <c r="G47" s="78"/>
    </row>
    <row r="48" spans="2:7" ht="15.75" thickBot="1" x14ac:dyDescent="0.3">
      <c r="B48" s="60" t="s">
        <v>20</v>
      </c>
      <c r="C48" s="61"/>
      <c r="D48" s="73" t="s">
        <v>21</v>
      </c>
      <c r="E48" s="73"/>
      <c r="F48" s="74"/>
      <c r="G48" s="79"/>
    </row>
    <row r="49" spans="2:7" ht="15.75" thickBot="1" x14ac:dyDescent="0.3"/>
    <row r="50" spans="2:7" ht="15.75" thickBot="1" x14ac:dyDescent="0.3">
      <c r="B50" s="87" t="s">
        <v>22</v>
      </c>
      <c r="C50" s="88"/>
      <c r="D50" s="88"/>
      <c r="E50" s="88"/>
      <c r="F50" s="89"/>
      <c r="G50" s="90">
        <v>2</v>
      </c>
    </row>
    <row r="51" spans="2:7" x14ac:dyDescent="0.25">
      <c r="B51" s="63" t="s">
        <v>2</v>
      </c>
      <c r="C51" s="64"/>
      <c r="D51" s="39" t="s">
        <v>3</v>
      </c>
      <c r="E51" s="39" t="s">
        <v>23</v>
      </c>
      <c r="F51" s="40" t="s">
        <v>24</v>
      </c>
      <c r="G51" s="91"/>
    </row>
    <row r="52" spans="2:7" x14ac:dyDescent="0.25">
      <c r="B52" s="17" t="s">
        <v>25</v>
      </c>
      <c r="C52" s="16"/>
      <c r="D52" s="14" t="s">
        <v>26</v>
      </c>
      <c r="E52" s="14" t="s">
        <v>27</v>
      </c>
      <c r="F52" s="36" t="s">
        <v>28</v>
      </c>
      <c r="G52" s="91"/>
    </row>
    <row r="53" spans="2:7" x14ac:dyDescent="0.25">
      <c r="B53" s="41" t="s">
        <v>29</v>
      </c>
      <c r="C53" s="42"/>
      <c r="D53" s="14" t="s">
        <v>8</v>
      </c>
      <c r="E53" s="14" t="s">
        <v>27</v>
      </c>
      <c r="F53" s="36" t="s">
        <v>28</v>
      </c>
      <c r="G53" s="91"/>
    </row>
    <row r="54" spans="2:7" x14ac:dyDescent="0.25">
      <c r="B54" s="17" t="s">
        <v>30</v>
      </c>
      <c r="C54" s="16"/>
      <c r="D54" s="14" t="s">
        <v>31</v>
      </c>
      <c r="E54" s="14" t="s">
        <v>27</v>
      </c>
      <c r="F54" s="36" t="s">
        <v>28</v>
      </c>
      <c r="G54" s="91"/>
    </row>
    <row r="55" spans="2:7" x14ac:dyDescent="0.25">
      <c r="B55" s="17" t="s">
        <v>32</v>
      </c>
      <c r="C55" s="16"/>
      <c r="D55" s="25" t="s">
        <v>31</v>
      </c>
      <c r="E55" s="25" t="s">
        <v>33</v>
      </c>
      <c r="F55" s="36" t="s">
        <v>28</v>
      </c>
      <c r="G55" s="91"/>
    </row>
    <row r="56" spans="2:7" x14ac:dyDescent="0.25">
      <c r="B56" s="17" t="s">
        <v>34</v>
      </c>
      <c r="C56" s="16"/>
      <c r="D56" s="25" t="s">
        <v>35</v>
      </c>
      <c r="E56" s="25" t="s">
        <v>33</v>
      </c>
      <c r="F56" s="35" t="s">
        <v>33</v>
      </c>
      <c r="G56" s="91"/>
    </row>
    <row r="57" spans="2:7" x14ac:dyDescent="0.25">
      <c r="B57" s="17" t="s">
        <v>36</v>
      </c>
      <c r="C57" s="16"/>
      <c r="D57" s="25" t="s">
        <v>31</v>
      </c>
      <c r="E57" s="25" t="s">
        <v>33</v>
      </c>
      <c r="F57" s="35" t="s">
        <v>33</v>
      </c>
      <c r="G57" s="91"/>
    </row>
    <row r="58" spans="2:7" x14ac:dyDescent="0.25">
      <c r="B58" s="17" t="s">
        <v>37</v>
      </c>
      <c r="C58" s="16"/>
      <c r="D58" s="25" t="s">
        <v>38</v>
      </c>
      <c r="E58" s="25" t="s">
        <v>33</v>
      </c>
      <c r="F58" s="35" t="s">
        <v>39</v>
      </c>
      <c r="G58" s="91"/>
    </row>
    <row r="59" spans="2:7" x14ac:dyDescent="0.25">
      <c r="B59" s="17" t="s">
        <v>40</v>
      </c>
      <c r="C59" s="16"/>
      <c r="D59" s="25" t="s">
        <v>31</v>
      </c>
      <c r="E59" s="25" t="s">
        <v>33</v>
      </c>
      <c r="F59" s="35" t="s">
        <v>33</v>
      </c>
      <c r="G59" s="91"/>
    </row>
    <row r="60" spans="2:7" x14ac:dyDescent="0.25">
      <c r="B60" s="17" t="s">
        <v>41</v>
      </c>
      <c r="C60" s="16"/>
      <c r="D60" s="23" t="s">
        <v>35</v>
      </c>
      <c r="E60" s="25" t="s">
        <v>33</v>
      </c>
      <c r="F60" s="35" t="s">
        <v>33</v>
      </c>
      <c r="G60" s="91"/>
    </row>
    <row r="61" spans="2:7" x14ac:dyDescent="0.25">
      <c r="B61" s="17" t="s">
        <v>42</v>
      </c>
      <c r="C61" s="16"/>
      <c r="D61" s="23" t="s">
        <v>63</v>
      </c>
      <c r="E61" s="25"/>
      <c r="F61" s="35"/>
      <c r="G61" s="91"/>
    </row>
    <row r="62" spans="2:7" x14ac:dyDescent="0.25">
      <c r="B62" s="17" t="s">
        <v>43</v>
      </c>
      <c r="C62" s="16"/>
      <c r="D62" s="23" t="s">
        <v>31</v>
      </c>
      <c r="E62" s="25" t="s">
        <v>33</v>
      </c>
      <c r="F62" s="35" t="s">
        <v>33</v>
      </c>
      <c r="G62" s="91"/>
    </row>
    <row r="63" spans="2:7" x14ac:dyDescent="0.25">
      <c r="B63" s="17" t="s">
        <v>44</v>
      </c>
      <c r="C63" s="16"/>
      <c r="D63" s="23" t="s">
        <v>31</v>
      </c>
      <c r="E63" s="25" t="s">
        <v>33</v>
      </c>
      <c r="F63" s="35" t="s">
        <v>33</v>
      </c>
      <c r="G63" s="91"/>
    </row>
    <row r="64" spans="2:7" x14ac:dyDescent="0.25">
      <c r="B64" s="18" t="s">
        <v>45</v>
      </c>
      <c r="C64" s="19"/>
      <c r="D64" s="23" t="s">
        <v>31</v>
      </c>
      <c r="E64" s="25" t="s">
        <v>33</v>
      </c>
      <c r="F64" s="35" t="s">
        <v>33</v>
      </c>
      <c r="G64" s="91"/>
    </row>
    <row r="65" spans="2:7" x14ac:dyDescent="0.25">
      <c r="B65" s="17" t="s">
        <v>46</v>
      </c>
      <c r="C65" s="16"/>
      <c r="D65" s="23" t="s">
        <v>35</v>
      </c>
      <c r="E65" s="25" t="s">
        <v>33</v>
      </c>
      <c r="F65" s="35" t="s">
        <v>33</v>
      </c>
      <c r="G65" s="91"/>
    </row>
    <row r="66" spans="2:7" x14ac:dyDescent="0.25">
      <c r="B66" s="17" t="s">
        <v>47</v>
      </c>
      <c r="C66" s="16"/>
      <c r="D66" s="25" t="s">
        <v>31</v>
      </c>
      <c r="E66" s="25" t="s">
        <v>33</v>
      </c>
      <c r="F66" s="35" t="s">
        <v>33</v>
      </c>
      <c r="G66" s="91"/>
    </row>
    <row r="67" spans="2:7" x14ac:dyDescent="0.25">
      <c r="B67" s="17" t="s">
        <v>48</v>
      </c>
      <c r="C67" s="21"/>
      <c r="D67" s="25" t="s">
        <v>64</v>
      </c>
      <c r="E67" s="20" t="s">
        <v>33</v>
      </c>
      <c r="F67" s="37" t="s">
        <v>33</v>
      </c>
      <c r="G67" s="91"/>
    </row>
    <row r="68" spans="2:7" ht="15.75" thickBot="1" x14ac:dyDescent="0.3">
      <c r="B68" s="5" t="s">
        <v>49</v>
      </c>
      <c r="C68" s="24"/>
      <c r="D68" s="13" t="s">
        <v>65</v>
      </c>
      <c r="E68" s="22" t="s">
        <v>33</v>
      </c>
      <c r="F68" s="38" t="s">
        <v>33</v>
      </c>
      <c r="G68" s="92"/>
    </row>
    <row r="69" spans="2:7" ht="15.75" thickBot="1" x14ac:dyDescent="0.3">
      <c r="B69" s="28"/>
      <c r="C69" s="29"/>
      <c r="D69" s="29"/>
      <c r="E69" s="29"/>
      <c r="F69" s="30"/>
      <c r="G69" s="31"/>
    </row>
    <row r="70" spans="2:7" x14ac:dyDescent="0.25">
      <c r="B70" s="69" t="s">
        <v>50</v>
      </c>
      <c r="C70" s="70"/>
      <c r="D70" s="70"/>
      <c r="E70" s="70"/>
      <c r="F70" s="70"/>
      <c r="G70" s="77"/>
    </row>
    <row r="71" spans="2:7" hidden="1" x14ac:dyDescent="0.25">
      <c r="B71" s="71" t="s">
        <v>51</v>
      </c>
      <c r="C71" s="72"/>
      <c r="D71" s="34" t="str">
        <f>IF(B71="DOOR SWITCH 2 (TC)",1,"N/A")</f>
        <v>N/A</v>
      </c>
      <c r="E71" s="34" t="str">
        <f>IF(B71="DOOR SWITCH 2 (TC)",1,"N/A")</f>
        <v>N/A</v>
      </c>
      <c r="F71" s="47" t="str">
        <f>IF(B71="DOOR SWITCH 2 (TC)","VIP 1","N/A")</f>
        <v>N/A</v>
      </c>
      <c r="G71" s="78"/>
    </row>
    <row r="72" spans="2:7" hidden="1" x14ac:dyDescent="0.25">
      <c r="B72" s="75" t="s">
        <v>51</v>
      </c>
      <c r="C72" s="32" t="s">
        <v>51</v>
      </c>
      <c r="D72" s="33" t="s">
        <v>51</v>
      </c>
      <c r="E72" s="33" t="s">
        <v>51</v>
      </c>
      <c r="F72" s="48" t="s">
        <v>51</v>
      </c>
      <c r="G72" s="78"/>
    </row>
    <row r="73" spans="2:7" hidden="1" x14ac:dyDescent="0.25">
      <c r="B73" s="76"/>
      <c r="C73" s="49" t="s">
        <v>51</v>
      </c>
      <c r="D73" s="50" t="s">
        <v>51</v>
      </c>
      <c r="E73" s="49" t="s">
        <v>51</v>
      </c>
      <c r="F73" s="51"/>
      <c r="G73" s="78"/>
    </row>
    <row r="74" spans="2:7" ht="15.75" thickBot="1" x14ac:dyDescent="0.3">
      <c r="B74" s="52"/>
      <c r="C74" s="22"/>
      <c r="D74" s="53"/>
      <c r="E74" s="22"/>
      <c r="F74" s="38"/>
      <c r="G74" s="79"/>
    </row>
    <row r="75" spans="2:7" ht="15.75" thickBot="1" x14ac:dyDescent="0.3">
      <c r="C75" s="12"/>
      <c r="D75" s="12"/>
      <c r="E75" s="11"/>
      <c r="F75" s="4"/>
      <c r="G75" s="8"/>
    </row>
    <row r="76" spans="2:7" ht="15.75" thickBot="1" x14ac:dyDescent="0.3">
      <c r="B76" s="55" t="s">
        <v>52</v>
      </c>
      <c r="C76" s="56"/>
      <c r="D76" s="56"/>
      <c r="E76" s="56"/>
      <c r="F76" s="56"/>
      <c r="G76" s="80"/>
    </row>
    <row r="77" spans="2:7" x14ac:dyDescent="0.25">
      <c r="B77" s="65" t="s">
        <v>53</v>
      </c>
      <c r="C77" s="66"/>
      <c r="D77" s="66"/>
      <c r="E77" s="43" t="s">
        <v>68</v>
      </c>
      <c r="F77" s="44" t="s">
        <v>59</v>
      </c>
      <c r="G77" s="81"/>
    </row>
    <row r="78" spans="2:7" x14ac:dyDescent="0.25">
      <c r="B78" s="57" t="s">
        <v>55</v>
      </c>
      <c r="C78" s="58"/>
      <c r="D78" s="59"/>
      <c r="E78" s="45" t="s">
        <v>54</v>
      </c>
      <c r="F78" s="35" t="str">
        <f>IF(E78="N/A", "AUTO", "GUIDE - DD3513398")</f>
        <v>AUTO</v>
      </c>
      <c r="G78" s="81"/>
    </row>
    <row r="79" spans="2:7" ht="15.75" thickBot="1" x14ac:dyDescent="0.3">
      <c r="B79" s="60" t="s">
        <v>56</v>
      </c>
      <c r="C79" s="61"/>
      <c r="D79" s="61"/>
      <c r="E79" s="46" t="s">
        <v>54</v>
      </c>
      <c r="F79" s="38" t="str">
        <f>IF(E79="N/A", " ", "GUIDE - DD3350029")</f>
        <v xml:space="preserve"> </v>
      </c>
      <c r="G79" s="82"/>
    </row>
    <row r="80" spans="2:7" x14ac:dyDescent="0.25">
      <c r="C80" s="12"/>
      <c r="D80" s="12"/>
      <c r="E80" s="11"/>
      <c r="F80" s="4"/>
      <c r="G80" s="8"/>
    </row>
    <row r="81" spans="2:7" ht="15.75" thickBot="1" x14ac:dyDescent="0.3"/>
    <row r="82" spans="2:7" x14ac:dyDescent="0.25">
      <c r="B82" s="9" t="s">
        <v>57</v>
      </c>
      <c r="C82" s="10"/>
      <c r="D82" s="10"/>
      <c r="E82" s="10"/>
      <c r="F82" s="10"/>
      <c r="G82" s="1"/>
    </row>
    <row r="83" spans="2:7" x14ac:dyDescent="0.25">
      <c r="B83" s="3" t="s">
        <v>69</v>
      </c>
      <c r="G83" s="2"/>
    </row>
    <row r="84" spans="2:7" x14ac:dyDescent="0.25">
      <c r="B84" s="3" t="s">
        <v>70</v>
      </c>
      <c r="F84" t="s">
        <v>71</v>
      </c>
      <c r="G84" s="2"/>
    </row>
    <row r="85" spans="2:7" x14ac:dyDescent="0.25">
      <c r="B85" s="3" t="s">
        <v>72</v>
      </c>
      <c r="F85" t="s">
        <v>73</v>
      </c>
      <c r="G85" s="2"/>
    </row>
    <row r="86" spans="2:7" x14ac:dyDescent="0.25">
      <c r="B86" s="3" t="s">
        <v>74</v>
      </c>
      <c r="F86" t="s">
        <v>75</v>
      </c>
      <c r="G86" s="2"/>
    </row>
    <row r="87" spans="2:7" x14ac:dyDescent="0.25">
      <c r="B87" s="3" t="s">
        <v>76</v>
      </c>
      <c r="F87" t="s">
        <v>77</v>
      </c>
      <c r="G87" s="2"/>
    </row>
    <row r="88" spans="2:7" x14ac:dyDescent="0.25">
      <c r="B88" s="3" t="s">
        <v>78</v>
      </c>
      <c r="F88" t="s">
        <v>79</v>
      </c>
      <c r="G88" s="2"/>
    </row>
    <row r="89" spans="2:7" x14ac:dyDescent="0.25">
      <c r="B89" s="3" t="s">
        <v>80</v>
      </c>
      <c r="F89" t="s">
        <v>81</v>
      </c>
      <c r="G89" s="2"/>
    </row>
    <row r="90" spans="2:7" x14ac:dyDescent="0.25">
      <c r="B90" s="3"/>
      <c r="G90" s="2"/>
    </row>
    <row r="91" spans="2:7" x14ac:dyDescent="0.25">
      <c r="B91" s="3" t="s">
        <v>82</v>
      </c>
      <c r="G91" s="2"/>
    </row>
    <row r="92" spans="2:7" x14ac:dyDescent="0.25">
      <c r="B92" s="3" t="s">
        <v>83</v>
      </c>
      <c r="F92" t="s">
        <v>84</v>
      </c>
      <c r="G92" s="2"/>
    </row>
    <row r="93" spans="2:7" x14ac:dyDescent="0.25">
      <c r="B93" s="3" t="s">
        <v>85</v>
      </c>
      <c r="F93" t="s">
        <v>86</v>
      </c>
      <c r="G93" s="2"/>
    </row>
    <row r="94" spans="2:7" x14ac:dyDescent="0.25">
      <c r="B94" s="3" t="s">
        <v>87</v>
      </c>
      <c r="F94" t="s">
        <v>88</v>
      </c>
      <c r="G94" s="2"/>
    </row>
    <row r="95" spans="2:7" x14ac:dyDescent="0.25">
      <c r="B95" s="3" t="s">
        <v>89</v>
      </c>
      <c r="F95" t="s">
        <v>90</v>
      </c>
      <c r="G95" s="2"/>
    </row>
    <row r="96" spans="2:7" x14ac:dyDescent="0.25">
      <c r="B96" s="3" t="s">
        <v>91</v>
      </c>
      <c r="F96" t="s">
        <v>92</v>
      </c>
      <c r="G96" s="2"/>
    </row>
    <row r="97" spans="2:7" x14ac:dyDescent="0.25">
      <c r="B97" s="3" t="s">
        <v>93</v>
      </c>
      <c r="F97" t="s">
        <v>94</v>
      </c>
      <c r="G97" s="2"/>
    </row>
    <row r="98" spans="2:7" x14ac:dyDescent="0.25">
      <c r="B98" s="3" t="s">
        <v>95</v>
      </c>
      <c r="F98" t="s">
        <v>96</v>
      </c>
      <c r="G98" s="2"/>
    </row>
    <row r="99" spans="2:7" x14ac:dyDescent="0.25">
      <c r="B99" s="3" t="s">
        <v>97</v>
      </c>
      <c r="F99" t="s">
        <v>98</v>
      </c>
      <c r="G99" s="2"/>
    </row>
    <row r="100" spans="2:7" x14ac:dyDescent="0.25">
      <c r="B100" s="3" t="s">
        <v>99</v>
      </c>
      <c r="F100" t="s">
        <v>100</v>
      </c>
      <c r="G100" s="2"/>
    </row>
    <row r="101" spans="2:7" x14ac:dyDescent="0.25">
      <c r="B101" s="3" t="s">
        <v>101</v>
      </c>
      <c r="F101" t="s">
        <v>102</v>
      </c>
      <c r="G101" s="2"/>
    </row>
    <row r="102" spans="2:7" x14ac:dyDescent="0.25">
      <c r="B102" s="3"/>
      <c r="G102" s="2"/>
    </row>
    <row r="103" spans="2:7" x14ac:dyDescent="0.25">
      <c r="B103" s="3" t="s">
        <v>103</v>
      </c>
      <c r="G103" s="2"/>
    </row>
    <row r="104" spans="2:7" x14ac:dyDescent="0.25">
      <c r="B104" s="3" t="s">
        <v>104</v>
      </c>
      <c r="F104" t="s">
        <v>105</v>
      </c>
      <c r="G104" s="2"/>
    </row>
    <row r="105" spans="2:7" x14ac:dyDescent="0.25">
      <c r="B105" s="3" t="s">
        <v>83</v>
      </c>
      <c r="F105" t="s">
        <v>84</v>
      </c>
      <c r="G105" s="2"/>
    </row>
    <row r="106" spans="2:7" x14ac:dyDescent="0.25">
      <c r="B106" s="3" t="s">
        <v>85</v>
      </c>
      <c r="F106" t="s">
        <v>86</v>
      </c>
      <c r="G106" s="2"/>
    </row>
    <row r="107" spans="2:7" x14ac:dyDescent="0.25">
      <c r="B107" s="3" t="s">
        <v>87</v>
      </c>
      <c r="F107" t="s">
        <v>88</v>
      </c>
      <c r="G107" s="2"/>
    </row>
    <row r="108" spans="2:7" x14ac:dyDescent="0.25">
      <c r="B108" s="3" t="s">
        <v>106</v>
      </c>
      <c r="F108" t="s">
        <v>107</v>
      </c>
      <c r="G108" s="2"/>
    </row>
    <row r="109" spans="2:7" x14ac:dyDescent="0.25">
      <c r="B109" s="3" t="s">
        <v>108</v>
      </c>
      <c r="F109" t="s">
        <v>109</v>
      </c>
      <c r="G109" s="2"/>
    </row>
    <row r="110" spans="2:7" x14ac:dyDescent="0.25">
      <c r="B110" s="3" t="s">
        <v>110</v>
      </c>
      <c r="F110" t="s">
        <v>111</v>
      </c>
      <c r="G110" s="2"/>
    </row>
    <row r="111" spans="2:7" x14ac:dyDescent="0.25">
      <c r="B111" s="3" t="s">
        <v>112</v>
      </c>
      <c r="F111" t="s">
        <v>113</v>
      </c>
      <c r="G111" s="2"/>
    </row>
    <row r="112" spans="2:7" x14ac:dyDescent="0.25">
      <c r="B112" s="3" t="s">
        <v>114</v>
      </c>
      <c r="F112" t="s">
        <v>115</v>
      </c>
      <c r="G112" s="2"/>
    </row>
    <row r="113" spans="2:7" x14ac:dyDescent="0.25">
      <c r="B113" s="3"/>
      <c r="G113" s="2"/>
    </row>
    <row r="114" spans="2:7" ht="15.75" thickBot="1" x14ac:dyDescent="0.3">
      <c r="B114" s="5"/>
      <c r="C114" s="6"/>
      <c r="D114" s="6"/>
      <c r="E114" s="6"/>
      <c r="F114" s="6"/>
      <c r="G114" s="7"/>
    </row>
    <row r="116" spans="2:7" x14ac:dyDescent="0.25">
      <c r="B116" t="s">
        <v>58</v>
      </c>
    </row>
  </sheetData>
  <dataConsolidate/>
  <mergeCells count="60">
    <mergeCell ref="B48:C48"/>
    <mergeCell ref="D48:F48"/>
    <mergeCell ref="B50:F50"/>
    <mergeCell ref="G50:G68"/>
    <mergeCell ref="B51:C51"/>
    <mergeCell ref="D38:F38"/>
    <mergeCell ref="G38:G48"/>
    <mergeCell ref="D39:F39"/>
    <mergeCell ref="B40:B43"/>
    <mergeCell ref="D40:F40"/>
    <mergeCell ref="D41:F41"/>
    <mergeCell ref="D42:F42"/>
    <mergeCell ref="D43:F43"/>
    <mergeCell ref="B44:C44"/>
    <mergeCell ref="D44:F44"/>
    <mergeCell ref="B45:C45"/>
    <mergeCell ref="D45:F45"/>
    <mergeCell ref="B46:C46"/>
    <mergeCell ref="D46:F46"/>
    <mergeCell ref="B47:C47"/>
    <mergeCell ref="D47:F47"/>
    <mergeCell ref="D9:F9"/>
    <mergeCell ref="D10:F10"/>
    <mergeCell ref="B36:F36"/>
    <mergeCell ref="G36:G37"/>
    <mergeCell ref="B37:C37"/>
    <mergeCell ref="D37:F37"/>
    <mergeCell ref="G4:G14"/>
    <mergeCell ref="B72:B73"/>
    <mergeCell ref="G70:G74"/>
    <mergeCell ref="G76:G79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1:F1"/>
    <mergeCell ref="B76:F76"/>
    <mergeCell ref="B78:D78"/>
    <mergeCell ref="B79:D79"/>
    <mergeCell ref="B6:B9"/>
    <mergeCell ref="B17:C17"/>
    <mergeCell ref="B77:D77"/>
    <mergeCell ref="D4:F4"/>
    <mergeCell ref="D5:F5"/>
    <mergeCell ref="D6:F6"/>
    <mergeCell ref="D7:F7"/>
    <mergeCell ref="D8:F8"/>
    <mergeCell ref="B70:F70"/>
    <mergeCell ref="B71:C71"/>
    <mergeCell ref="B14:C14"/>
    <mergeCell ref="D14:F14"/>
  </mergeCells>
  <dataValidations count="24">
    <dataValidation type="list" allowBlank="1" showInputMessage="1" showErrorMessage="1" sqref="D4:F4 D38:F38" xr:uid="{00000000-0002-0000-0000-000000000000}">
      <formula1>"VF"</formula1>
    </dataValidation>
    <dataValidation type="list" allowBlank="1" showInputMessage="1" showErrorMessage="1" sqref="D5:F5 D39:F39" xr:uid="{00000000-0002-0000-0000-000001000000}">
      <formula1>"FRONT,REAR"</formula1>
    </dataValidation>
    <dataValidation type="list" errorStyle="warning" allowBlank="1" showInputMessage="1" showErrorMessage="1" sqref="D6:F6 D40:F40" xr:uid="{00000000-0002-0000-0000-000002000000}">
      <formula1>"FULL COLOR"</formula1>
    </dataValidation>
    <dataValidation type="list" errorStyle="warning" allowBlank="1" showInputMessage="1" showErrorMessage="1" sqref="D8:F8 D42:F42" xr:uid="{00000000-0002-0000-0000-000003000000}">
      <formula1>"?,16X16,20X20,25x25"</formula1>
    </dataValidation>
    <dataValidation errorStyle="warning" allowBlank="1" sqref="D9:F9 D43:F43" xr:uid="{00000000-0002-0000-0000-000004000000}"/>
    <dataValidation type="list" allowBlank="1" showInputMessage="1" showErrorMessage="1" sqref="D12:F12 D46:F46" xr:uid="{00000000-0002-0000-0000-000005000000}">
      <formula1>"FULL MATRIX"</formula1>
    </dataValidation>
    <dataValidation type="list" allowBlank="1" showInputMessage="1" showErrorMessage="1" sqref="D7:F7 D41:F41" xr:uid="{00000000-0002-0000-0000-000006000000}">
      <formula1>"ProLink5"</formula1>
    </dataValidation>
    <dataValidation type="list" allowBlank="1" showInputMessage="1" showErrorMessage="1" sqref="O70" xr:uid="{00000000-0002-0000-0000-000007000000}">
      <formula1>"DOOR SWITCH 2 (TC), "</formula1>
    </dataValidation>
    <dataValidation type="list" allowBlank="1" showInputMessage="1" showErrorMessage="1" sqref="B71:C71" xr:uid="{8FF108D5-CC6B-4995-A002-8CE548EED84B}">
      <formula1>"DOOR SWITCH 2 (TC),'"</formula1>
    </dataValidation>
    <dataValidation type="list" allowBlank="1" showInputMessage="1" showErrorMessage="1" sqref="D24 D58" xr:uid="{00000000-0002-0000-0000-000009000000}">
      <formula1>"YES 1, NO"</formula1>
    </dataValidation>
    <dataValidation errorStyle="warning" allowBlank="1" showInputMessage="1" showErrorMessage="1" sqref="D30 D21:D23 F26:F27 D25:D26 D28 D64 D55:D57 F60:F61 D59:D60 D62" xr:uid="{00000000-0002-0000-0000-00000A000000}"/>
    <dataValidation type="list" errorStyle="warning" allowBlank="1" showInputMessage="1" showErrorMessage="1" sqref="D33 D67" xr:uid="{00000000-0002-0000-0000-000014000000}">
      <formula1>"YES 1,YES 2"</formula1>
    </dataValidation>
    <dataValidation type="list" errorStyle="warning" allowBlank="1" showInputMessage="1" showErrorMessage="1" sqref="D27 D61" xr:uid="{00000000-0002-0000-0000-000015000000}">
      <formula1>"LOW TEMP (LT), MEDIUM TEMP (MT), HIGH TEMP (HT)"</formula1>
    </dataValidation>
    <dataValidation type="list" errorStyle="warning" allowBlank="1" showInputMessage="1" showErrorMessage="1" sqref="D34:D35 D68:D69" xr:uid="{00000000-0002-0000-0000-000016000000}">
      <formula1>"PS REDUNDANCY BOARD, ELTEK POWER ON GROUND"</formula1>
    </dataValidation>
    <dataValidation type="list" errorStyle="warning" allowBlank="1" showInputMessage="1" showErrorMessage="1" sqref="D14:F14 D48:F48" xr:uid="{D79EB9E3-9B58-4EB7-9260-9397AF14750A}">
      <formula1>"ROWS,BAYS"</formula1>
    </dataValidation>
    <dataValidation type="list" allowBlank="1" showInputMessage="1" showErrorMessage="1" sqref="F24 F58" xr:uid="{1130E0DE-E33A-446C-857F-00AFBB5BF4F0}">
      <formula1>"', CONNECT TO MODULE - NO, CONNECT TO MODULE - YES"</formula1>
    </dataValidation>
    <dataValidation type="list" allowBlank="1" showInputMessage="1" showErrorMessage="1" sqref="F72" xr:uid="{97FE9ED0-EC9B-4ACE-BC45-BABA423D1620}">
      <formula1>"', Auxiliary, Default IP, Specify IP"</formula1>
    </dataValidation>
    <dataValidation type="list" allowBlank="1" showInputMessage="1" showErrorMessage="1" sqref="E73" xr:uid="{92C5BEE6-6588-478E-9DCC-C8479B222368}">
      <formula1>"', Serial,Ethernet"</formula1>
    </dataValidation>
    <dataValidation type="list" allowBlank="1" showInputMessage="1" showErrorMessage="1" sqref="E72" xr:uid="{ED142708-5FF0-4A5C-B5D5-77301EDE06E6}">
      <formula1>"',1 Hour,2 Hour,3 Hour, 4 Hour,5 Hour"</formula1>
    </dataValidation>
    <dataValidation type="list" allowBlank="1" showInputMessage="1" sqref="C73" xr:uid="{1566A2E7-5752-43DD-B902-6BC5F4077FCE}">
      <formula1>"',Control equipment,Entire display"</formula1>
    </dataValidation>
    <dataValidation type="list" errorStyle="warning" allowBlank="1" showInputMessage="1" showErrorMessage="1" sqref="C72" xr:uid="{E37D9CAF-DE08-4E5C-A766-8ED042FD17C0}">
      <formula1>"',ALPHA FXM SERIES,TRIPPLITE,Generic UPS"</formula1>
    </dataValidation>
    <dataValidation type="list" allowBlank="1" showInputMessage="1" sqref="D72" xr:uid="{F7FABC32-6ABB-49A2-8AA2-D0DCE748A128}">
      <formula1>"', 'By Brightness %, By Power"</formula1>
    </dataValidation>
    <dataValidation type="list" allowBlank="1" showInputMessage="1" sqref="D73" xr:uid="{FD998ED0-A3BE-49E5-AFCF-D87FBCB3E11A}">
      <formula1>"',Percent - 50%, Watts - 1800, Watts - 1100, Watts - 650"</formula1>
    </dataValidation>
    <dataValidation type="list" allowBlank="1" showInputMessage="1" showErrorMessage="1" sqref="B72:B73" xr:uid="{ACCCD1D2-F4D4-41DE-85F0-32E4792745F1}">
      <formula1>"',UPS"</formula1>
    </dataValidation>
  </dataValidations>
  <pageMargins left="0.7" right="0.7" top="0.75" bottom="0.75" header="0.3" footer="0.3"/>
  <pageSetup scale="71" fitToHeight="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DD5654408</DocNumber>
    <Rev xmlns="2cc016c5-161d-4d6b-a532-6cf687f4a3ab">00</Rev>
    <_dlc_DocId xmlns="b479dd50-8d7e-4b78-9fb1-00cf65781f6b">75D2Y5VYC55K-1220653723-64966</_dlc_DocId>
    <_dlc_DocIdUrl xmlns="b479dd50-8d7e-4b78-9fb1-00cf65781f6b">
      <Url>https://daktronics.sharepoint.com/sites/docs-engineering/_layouts/15/DocIdRedir.aspx?ID=75D2Y5VYC55K-1220653723-64966</Url>
      <Description>75D2Y5VYC55K-1220653723-64966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41298B9-55F4-471F-89AD-E34C3280AA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38821B-44A4-4B4A-A506-7D7B655C6FB1}">
  <ds:schemaRefs>
    <ds:schemaRef ds:uri="http://schemas.microsoft.com/office/2006/documentManagement/types"/>
    <ds:schemaRef ds:uri="http://purl.org/dc/terms/"/>
    <ds:schemaRef ds:uri="2cc016c5-161d-4d6b-a532-6cf687f4a3ab"/>
    <ds:schemaRef ds:uri="cdae4ca2-47b8-467c-a804-ebae05ca0c7f"/>
    <ds:schemaRef ds:uri="b479dd50-8d7e-4b78-9fb1-00cf65781f6b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CBB3CB5C-0E76-49B6-9457-2CDBE072FFF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VF-2360-60X200 @1, VF-2360-60X220 @1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2025-10-03T21:54:02Z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ed608521-72c4-4fff-9b95-2bb0caa68bb2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