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38" documentId="8_{1BBDEF06-219C-442A-A52C-65680AE2EFE0}" xr6:coauthVersionLast="47" xr6:coauthVersionMax="47" xr10:uidLastSave="{92C9B4AF-C2BF-4453-8825-8AE000BD71C4}"/>
  <bookViews>
    <workbookView xWindow="-23160" yWindow="495" windowWidth="23280" windowHeight="132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F79" i="1"/>
  <c r="F78" i="1"/>
  <c r="F71" i="1"/>
  <c r="E71" i="1"/>
  <c r="D71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0EAA8F9B-9E04-4A82-8CE0-DADEEBB1E4A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G38" authorId="0" shapeId="0" xr:uid="{9D05551D-FC59-4F24-980A-2A2E57DCCA04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47" authorId="0" shapeId="0" xr:uid="{CECB00E8-ED57-4D28-A003-5D0398A79EC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61" authorId="1" shapeId="0" xr:uid="{197279CC-8C2D-446C-949D-2674332DAD2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72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<sst xmlns="http://schemas.openxmlformats.org/spreadsheetml/2006/main" count="268" uniqueCount="124">
  <si>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</si>
  <si>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</si>
  <si>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</si>
  <si>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</si>
  <si>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</si>
  <si>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</si>
  <si>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</si>
  <si>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</si>
  <si>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</si>
  <si>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</si>
  <si>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</si>
  <si>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</si>
  <si>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</si>
  <si>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</si>
  <si>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</si>
  <si>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</si>
  <si>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</si>
  <si>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</si>
  <si>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</si>
  <si>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</si>
  <si>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</si>
  <si>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</si>
  <si>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</si>
  <si>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</si>
  <si>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</si>
  <si>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</si>
  <si>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</si>
  <si>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</si>
  <si>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</si>
  <si>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</si>
  <si>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</si>
  <si>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</si>
  <si>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</si>
  <si>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</si>
  <si>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</si>
  <si>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</si>
  <si>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</si>
  <si>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</si>
  <si>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</si>
  <si>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</si>
  <si>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</si>
  <si>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</si>
  <si>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</si>
  <si>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</si>
  <si>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</si>
  <si>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</si>
  <si>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</si>
  <si>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</si>
  <si>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</si>
  <si>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</si>
  <si>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</si>
  <si>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</si>
  <si>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</si>
  <si>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</si>
  <si>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</si>
  <si>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</si>
  <si>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</si>
  <si>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</si>
  <si>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</si>
  <si>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</si>
  <si>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DD5652914</t>
  </si>
  <si>
    <t>SYSTEM CONFIGURATION
VF-2360-60X180-20-RGB G1 @1</t>
  </si>
  <si>
    <t>20X20</t>
  </si>
  <si>
    <t>MEDIUM TEMP (MT)</t>
  </si>
  <si>
    <t>YES 2</t>
  </si>
  <si>
    <t>PS REDUNDANCY BOARD</t>
  </si>
  <si>
    <t>SYSTEM CONFIGURATION
VF-2360-60X580-20-RGB G1 @1</t>
  </si>
  <si>
    <t>C34022 JFK, Site Config, VF-2360-60X580 @1, VF-2360-60X180 @1</t>
  </si>
  <si>
    <t>DD5653036</t>
  </si>
  <si>
    <t>Common Drawings:</t>
  </si>
  <si>
    <t>SATA Routing, PLR</t>
  </si>
  <si>
    <t>DWG-3612838</t>
  </si>
  <si>
    <t>Light Sensor Assembly and Installation, VF-23**</t>
  </si>
  <si>
    <t>DWG-3788300</t>
  </si>
  <si>
    <t>Schematic, Signal, CAN Network, VF-23XX</t>
  </si>
  <si>
    <t>DWG-3887885</t>
  </si>
  <si>
    <t>Vertical Mounting Assembly, VF-23**</t>
  </si>
  <si>
    <t>DWG-4004206</t>
  </si>
  <si>
    <t>Final Assembly Details, VF-23**</t>
  </si>
  <si>
    <t>DWG-4611891</t>
  </si>
  <si>
    <t>Fiber Routing, PLR and Right Power Entrance</t>
  </si>
  <si>
    <t>DWG-5587784</t>
  </si>
  <si>
    <t>VF-2360-60x580-16-RGB Drawings:</t>
  </si>
  <si>
    <t>Site Riser, One Sign, One Traffic Cabinet, VFC, 120/240 VAC</t>
  </si>
  <si>
    <t>DWG-3787023</t>
  </si>
  <si>
    <t>Site Riser, Multi Sign, One Traffic Cabinet, VFC, 120/240 VAC</t>
  </si>
  <si>
    <t>DWG-3799984</t>
  </si>
  <si>
    <t xml:space="preserve">Schematic, PSRB, Three High, Three Full Bays, Fan, </t>
  </si>
  <si>
    <t>DWG-3913810</t>
  </si>
  <si>
    <t>Schematic, PSRB, Three High, Three Full Bays</t>
  </si>
  <si>
    <t>DWG-3913813</t>
  </si>
  <si>
    <t>Schematic, PSRB, Three High, One Partial Bay</t>
  </si>
  <si>
    <t>DWG-3913828</t>
  </si>
  <si>
    <t>Mounting Placement, LM, VF-23**</t>
  </si>
  <si>
    <t>DWG-4004204</t>
  </si>
  <si>
    <t>Schematic, PSRB, Three High, Three Full Bays, Fan, Rear Power Entrance</t>
  </si>
  <si>
    <t>DWG-5546236</t>
  </si>
  <si>
    <t>Shop Drawing, VF-23**-3x29 Modules</t>
  </si>
  <si>
    <t>DWG-5605215</t>
  </si>
  <si>
    <t>Component Layout, 3x29, Front View, Right Power Entrances</t>
  </si>
  <si>
    <t>DWG-5653091</t>
  </si>
  <si>
    <t>Component Layout, 3x29, Rear View, Right Power Entrance</t>
  </si>
  <si>
    <t>DWG-5653092</t>
  </si>
  <si>
    <t>Schematic, I/O Board, Ten Fans, Door Detection, Two Surges</t>
  </si>
  <si>
    <t>DWG-5654126</t>
  </si>
  <si>
    <t>Borders, VF-23**, 3x29</t>
  </si>
  <si>
    <t>DWG-5657628</t>
  </si>
  <si>
    <t>VF-2360-60x180-16-RGB Drawings:</t>
  </si>
  <si>
    <t>Mounting Placement, SM, VF-23**</t>
  </si>
  <si>
    <t>DWG-4004694</t>
  </si>
  <si>
    <t>Shop Drawing, VF-23**-3x9 Modules</t>
  </si>
  <si>
    <t>DWG-5605208</t>
  </si>
  <si>
    <t>Borders, VF-23**, 3x9, Small Matrix</t>
  </si>
  <si>
    <t>DWG-5657626</t>
  </si>
  <si>
    <t>Site Riser, Two Sign Multi, One VFC, 120/240 VAC Power</t>
  </si>
  <si>
    <t>DWG-5660233</t>
  </si>
  <si>
    <t>Site Riser, Three Signs, One VFC, 1-120/240 VAC, 2-120</t>
  </si>
  <si>
    <t>DWG-5660291</t>
  </si>
  <si>
    <t>Site Riser, Three Signs, One VFC, 2-120/240 VAC, 1-120</t>
  </si>
  <si>
    <t>DWG-5660340</t>
  </si>
  <si>
    <t>Component Layout, 3x9, Right Power Entrance</t>
  </si>
  <si>
    <t>DWG-5660466</t>
  </si>
  <si>
    <t>Schematic, I/O Board, Three Fans, Door Detection, One Surge</t>
  </si>
  <si>
    <t>DWG-5660514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</si>
</sst>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22" xfId="0" applyBorder="1"/>
    <xf numFmtId="0" fontId="0" fillId="0" borderId="26" xfId="0" applyBorder="1"/>
    <xf numFmtId="0" fontId="0" fillId="0" borderId="21" xfId="0" applyBorder="1"/>
    <xf numFmtId="0" fontId="0" fillId="0" borderId="20" xfId="0" applyBorder="1"/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9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1" xfId="0" applyBorder="1"/>
    <xf numFmtId="0" fontId="0" fillId="0" borderId="31" xfId="0" quotePrefix="1" applyBorder="1" applyAlignment="1">
      <alignment horizontal="left"/>
    </xf>
    <xf numFmtId="0" fontId="0" fillId="0" borderId="31" xfId="0" quotePrefix="1" applyBorder="1"/>
    <xf numFmtId="0" fontId="0" fillId="0" borderId="31" xfId="0" applyBorder="1" applyAlignment="1">
      <alignment horizontal="center" vertical="center"/>
    </xf>
    <xf numFmtId="0" fontId="0" fillId="2" borderId="22" xfId="0" quotePrefix="1" applyFill="1" applyBorder="1"/>
    <xf numFmtId="0" fontId="0" fillId="2" borderId="22" xfId="0" quotePrefix="1" applyFill="1" applyBorder="1" applyAlignment="1">
      <alignment horizontal="left"/>
    </xf>
    <xf numFmtId="0" fontId="0" fillId="0" borderId="34" xfId="0" quotePrefix="1" applyBorder="1" applyAlignment="1">
      <alignment horizontal="left"/>
    </xf>
    <xf numFmtId="0" fontId="0" fillId="0" borderId="32" xfId="0" quotePrefix="1" applyBorder="1"/>
    <xf numFmtId="0" fontId="0" fillId="0" borderId="32" xfId="0" applyBorder="1"/>
    <xf numFmtId="0" fontId="0" fillId="0" borderId="12" xfId="0" quotePrefix="1" applyBorder="1"/>
    <xf numFmtId="0" fontId="0" fillId="0" borderId="33" xfId="0" quotePrefix="1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2" xfId="0" quotePrefix="1" applyBorder="1"/>
    <xf numFmtId="0" fontId="0" fillId="0" borderId="23" xfId="0" quotePrefix="1" applyBorder="1"/>
    <xf numFmtId="0" fontId="0" fillId="0" borderId="40" xfId="0" quotePrefix="1" applyBorder="1"/>
    <xf numFmtId="0" fontId="0" fillId="2" borderId="41" xfId="0" quotePrefix="1" applyFill="1" applyBorder="1"/>
    <xf numFmtId="0" fontId="0" fillId="2" borderId="44" xfId="0" quotePrefix="1" applyFill="1" applyBorder="1" applyAlignment="1">
      <alignment horizontal="left"/>
    </xf>
    <xf numFmtId="9" fontId="0" fillId="2" borderId="44" xfId="0" quotePrefix="1" applyNumberFormat="1" applyFill="1" applyBorder="1" applyAlignment="1">
      <alignment horizontal="left"/>
    </xf>
    <xf numFmtId="0" fontId="0" fillId="2" borderId="16" xfId="0" quotePrefix="1" applyFill="1" applyBorder="1"/>
    <xf numFmtId="0" fontId="0" fillId="0" borderId="27" xfId="0" quotePrefix="1" applyBorder="1" applyAlignment="1">
      <alignment horizontal="center" vertical="center"/>
    </xf>
    <xf numFmtId="9" fontId="0" fillId="0" borderId="23" xfId="0" quotePrefix="1" applyNumberFormat="1" applyBorder="1" applyAlignment="1">
      <alignment horizontal="left"/>
    </xf>
    <xf numFmtId="0" fontId="0" fillId="0" borderId="47" xfId="0" quotePrefix="1" applyBorder="1"/>
    <xf numFmtId="0" fontId="0" fillId="0" borderId="48" xfId="0" applyBorder="1"/>
    <xf numFmtId="0" fontId="3" fillId="0" borderId="7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6" xfId="0" applyBorder="1" applyAlignment="1">
      <alignment horizontal="left" vertic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4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42" xfId="0" quotePrefix="1" applyBorder="1" applyAlignment="1">
      <alignment horizontal="left"/>
    </xf>
    <xf numFmtId="0" fontId="0" fillId="2" borderId="26" xfId="0" quotePrefix="1" applyFill="1" applyBorder="1" applyAlignment="1">
      <alignment horizontal="center" vertical="center"/>
    </xf>
    <xf numFmtId="0" fontId="0" fillId="2" borderId="43" xfId="0" quotePrefix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45" xfId="0" applyFont="1" applyBorder="1" applyAlignment="1">
      <alignment horizontal="center" wrapText="1"/>
    </xf>
    <xf numFmtId="0" fontId="0" fillId="0" borderId="26" xfId="0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41" xfId="0" quotePrefix="1" applyBorder="1" applyAlignment="1">
      <alignment horizontal="left"/>
    </xf>
    <xf numFmtId="0" fontId="0" fillId="0" borderId="1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19"/>
  <sheetViews>
    <sheetView tabSelected="1" topLeftCell="A82" workbookViewId="0">
      <selection activeCell="B1" sqref="B1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6" t="s">
        <v>60</v>
      </c>
      <c r="C1" s="26"/>
      <c r="D1" s="54" t="s">
        <v>67</v>
      </c>
      <c r="E1" s="54"/>
      <c r="F1" s="54"/>
      <c r="G1" s="27" t="s">
        <v>0</v>
      </c>
    </row>
    <row r="2" spans="2:7" ht="30.75" customHeight="1" thickBot="1" x14ac:dyDescent="0.3">
      <c r="B2" s="93" t="s">
        <v>66</v>
      </c>
      <c r="C2" s="56"/>
      <c r="D2" s="56"/>
      <c r="E2" s="56"/>
      <c r="F2" s="57"/>
      <c r="G2" s="86" t="s">
        <v>1</v>
      </c>
    </row>
    <row r="3" spans="2:7" ht="15.75" thickBot="1" x14ac:dyDescent="0.3">
      <c r="B3" s="84" t="s">
        <v>2</v>
      </c>
      <c r="C3" s="85"/>
      <c r="D3" s="97" t="s">
        <v>3</v>
      </c>
      <c r="E3" s="85"/>
      <c r="F3" s="85"/>
      <c r="G3" s="87"/>
    </row>
    <row r="4" spans="2:7" x14ac:dyDescent="0.25">
      <c r="B4" s="15" t="s">
        <v>4</v>
      </c>
      <c r="C4" s="14"/>
      <c r="D4" s="68" t="s">
        <v>5</v>
      </c>
      <c r="E4" s="68"/>
      <c r="F4" s="69"/>
      <c r="G4" s="78">
        <v>1</v>
      </c>
    </row>
    <row r="5" spans="2:7" x14ac:dyDescent="0.25">
      <c r="B5" s="15" t="s">
        <v>6</v>
      </c>
      <c r="C5" s="14"/>
      <c r="D5" s="68" t="s">
        <v>7</v>
      </c>
      <c r="E5" s="68"/>
      <c r="F5" s="69"/>
      <c r="G5" s="79"/>
    </row>
    <row r="6" spans="2:7" x14ac:dyDescent="0.25">
      <c r="B6" s="63" t="s">
        <v>8</v>
      </c>
      <c r="C6" s="14" t="s">
        <v>9</v>
      </c>
      <c r="D6" s="68" t="s">
        <v>10</v>
      </c>
      <c r="E6" s="68"/>
      <c r="F6" s="69"/>
      <c r="G6" s="79"/>
    </row>
    <row r="7" spans="2:7" x14ac:dyDescent="0.25">
      <c r="B7" s="63"/>
      <c r="C7" s="14" t="s">
        <v>11</v>
      </c>
      <c r="D7" s="68" t="s">
        <v>12</v>
      </c>
      <c r="E7" s="68"/>
      <c r="F7" s="69"/>
      <c r="G7" s="79"/>
    </row>
    <row r="8" spans="2:7" x14ac:dyDescent="0.25">
      <c r="B8" s="63"/>
      <c r="C8" s="14" t="s">
        <v>13</v>
      </c>
      <c r="D8" s="68" t="s">
        <v>62</v>
      </c>
      <c r="E8" s="68"/>
      <c r="F8" s="69"/>
      <c r="G8" s="79"/>
    </row>
    <row r="9" spans="2:7" x14ac:dyDescent="0.25">
      <c r="B9" s="63"/>
      <c r="C9" s="14" t="s">
        <v>14</v>
      </c>
      <c r="D9" s="95">
        <f>IF(D8="16x16",20,IF(D8="20x20",16,IF(D8="25x25",13,"SELECT MODULE SIZE")))</f>
        <v>16</v>
      </c>
      <c r="E9" s="95"/>
      <c r="F9" s="96"/>
      <c r="G9" s="79"/>
    </row>
    <row r="10" spans="2:7" x14ac:dyDescent="0.25">
      <c r="B10" s="94" t="s">
        <v>15</v>
      </c>
      <c r="C10" s="68"/>
      <c r="D10" s="95">
        <v>60</v>
      </c>
      <c r="E10" s="95"/>
      <c r="F10" s="96"/>
      <c r="G10" s="79"/>
    </row>
    <row r="11" spans="2:7" x14ac:dyDescent="0.25">
      <c r="B11" s="94" t="s">
        <v>16</v>
      </c>
      <c r="C11" s="68"/>
      <c r="D11" s="95">
        <v>580</v>
      </c>
      <c r="E11" s="95"/>
      <c r="F11" s="96"/>
      <c r="G11" s="79"/>
    </row>
    <row r="12" spans="2:7" x14ac:dyDescent="0.25">
      <c r="B12" s="94" t="s">
        <v>17</v>
      </c>
      <c r="C12" s="68"/>
      <c r="D12" s="68" t="s">
        <v>18</v>
      </c>
      <c r="E12" s="68"/>
      <c r="F12" s="69"/>
      <c r="G12" s="79"/>
    </row>
    <row r="13" spans="2:7" x14ac:dyDescent="0.25">
      <c r="B13" s="94" t="s">
        <v>19</v>
      </c>
      <c r="C13" s="68"/>
      <c r="D13" s="95">
        <v>1</v>
      </c>
      <c r="E13" s="95"/>
      <c r="F13" s="96"/>
      <c r="G13" s="79"/>
    </row>
    <row r="14" spans="2:7" ht="15.75" thickBot="1" x14ac:dyDescent="0.3">
      <c r="B14" s="61" t="s">
        <v>20</v>
      </c>
      <c r="C14" s="62"/>
      <c r="D14" s="74" t="s">
        <v>21</v>
      </c>
      <c r="E14" s="74"/>
      <c r="F14" s="75"/>
      <c r="G14" s="80"/>
    </row>
    <row r="15" spans="2:7" ht="15.75" thickBot="1" x14ac:dyDescent="0.3"/>
    <row r="16" spans="2:7" ht="15.75" thickBot="1" x14ac:dyDescent="0.3">
      <c r="B16" s="88" t="s">
        <v>22</v>
      </c>
      <c r="C16" s="89"/>
      <c r="D16" s="89"/>
      <c r="E16" s="89"/>
      <c r="F16" s="81"/>
      <c r="G16" s="90">
        <v>1</v>
      </c>
    </row>
    <row r="17" spans="2:7" x14ac:dyDescent="0.25">
      <c r="B17" s="64" t="s">
        <v>2</v>
      </c>
      <c r="C17" s="65"/>
      <c r="D17" s="39" t="s">
        <v>3</v>
      </c>
      <c r="E17" s="39" t="s">
        <v>23</v>
      </c>
      <c r="F17" s="40" t="s">
        <v>24</v>
      </c>
      <c r="G17" s="91"/>
    </row>
    <row r="18" spans="2:7" x14ac:dyDescent="0.25">
      <c r="B18" s="17" t="s">
        <v>25</v>
      </c>
      <c r="C18" s="16"/>
      <c r="D18" s="14" t="s">
        <v>26</v>
      </c>
      <c r="E18" s="14" t="s">
        <v>27</v>
      </c>
      <c r="F18" s="36" t="s">
        <v>28</v>
      </c>
      <c r="G18" s="91"/>
    </row>
    <row r="19" spans="2:7" x14ac:dyDescent="0.25">
      <c r="B19" s="41" t="s">
        <v>29</v>
      </c>
      <c r="C19" s="42"/>
      <c r="D19" s="14" t="s">
        <v>8</v>
      </c>
      <c r="E19" s="14" t="s">
        <v>27</v>
      </c>
      <c r="F19" s="36" t="s">
        <v>28</v>
      </c>
      <c r="G19" s="91"/>
    </row>
    <row r="20" spans="2:7" x14ac:dyDescent="0.25">
      <c r="B20" s="17" t="s">
        <v>30</v>
      </c>
      <c r="C20" s="16"/>
      <c r="D20" s="14" t="s">
        <v>31</v>
      </c>
      <c r="E20" s="14" t="s">
        <v>27</v>
      </c>
      <c r="F20" s="36" t="s">
        <v>28</v>
      </c>
      <c r="G20" s="91"/>
    </row>
    <row r="21" spans="2:7" x14ac:dyDescent="0.25">
      <c r="B21" s="17" t="s">
        <v>32</v>
      </c>
      <c r="C21" s="16"/>
      <c r="D21" s="25" t="s">
        <v>31</v>
      </c>
      <c r="E21" s="25" t="s">
        <v>33</v>
      </c>
      <c r="F21" s="36" t="s">
        <v>28</v>
      </c>
      <c r="G21" s="91"/>
    </row>
    <row r="22" spans="2:7" x14ac:dyDescent="0.25">
      <c r="B22" s="17" t="s">
        <v>34</v>
      </c>
      <c r="C22" s="16"/>
      <c r="D22" s="25" t="s">
        <v>35</v>
      </c>
      <c r="E22" s="25" t="s">
        <v>33</v>
      </c>
      <c r="F22" s="35" t="s">
        <v>33</v>
      </c>
      <c r="G22" s="91"/>
    </row>
    <row r="23" spans="2:7" x14ac:dyDescent="0.25">
      <c r="B23" s="17" t="s">
        <v>36</v>
      </c>
      <c r="C23" s="16"/>
      <c r="D23" s="25" t="s">
        <v>31</v>
      </c>
      <c r="E23" s="25" t="s">
        <v>33</v>
      </c>
      <c r="F23" s="35" t="s">
        <v>33</v>
      </c>
      <c r="G23" s="91"/>
    </row>
    <row r="24" spans="2:7" x14ac:dyDescent="0.25">
      <c r="B24" s="17" t="s">
        <v>37</v>
      </c>
      <c r="C24" s="16"/>
      <c r="D24" s="25" t="s">
        <v>38</v>
      </c>
      <c r="E24" s="25" t="s">
        <v>33</v>
      </c>
      <c r="F24" s="35" t="s">
        <v>39</v>
      </c>
      <c r="G24" s="91"/>
    </row>
    <row r="25" spans="2:7" x14ac:dyDescent="0.25">
      <c r="B25" s="17" t="s">
        <v>40</v>
      </c>
      <c r="C25" s="16"/>
      <c r="D25" s="25" t="s">
        <v>31</v>
      </c>
      <c r="E25" s="25" t="s">
        <v>33</v>
      </c>
      <c r="F25" s="35" t="s">
        <v>33</v>
      </c>
      <c r="G25" s="91"/>
    </row>
    <row r="26" spans="2:7" x14ac:dyDescent="0.25">
      <c r="B26" s="17" t="s">
        <v>41</v>
      </c>
      <c r="C26" s="16"/>
      <c r="D26" s="23" t="s">
        <v>35</v>
      </c>
      <c r="E26" s="25" t="s">
        <v>33</v>
      </c>
      <c r="F26" s="35" t="s">
        <v>33</v>
      </c>
      <c r="G26" s="91"/>
    </row>
    <row r="27" spans="2:7" x14ac:dyDescent="0.25">
      <c r="B27" s="17" t="s">
        <v>42</v>
      </c>
      <c r="C27" s="16"/>
      <c r="D27" s="23" t="s">
        <v>63</v>
      </c>
      <c r="E27" s="25"/>
      <c r="F27" s="35"/>
      <c r="G27" s="91"/>
    </row>
    <row r="28" spans="2:7" x14ac:dyDescent="0.25">
      <c r="B28" s="17" t="s">
        <v>43</v>
      </c>
      <c r="C28" s="16"/>
      <c r="D28" s="23" t="s">
        <v>31</v>
      </c>
      <c r="E28" s="25" t="s">
        <v>33</v>
      </c>
      <c r="F28" s="35" t="s">
        <v>33</v>
      </c>
      <c r="G28" s="91"/>
    </row>
    <row r="29" spans="2:7" x14ac:dyDescent="0.25">
      <c r="B29" s="17" t="s">
        <v>44</v>
      </c>
      <c r="C29" s="16"/>
      <c r="D29" s="23" t="s">
        <v>31</v>
      </c>
      <c r="E29" s="25" t="s">
        <v>33</v>
      </c>
      <c r="F29" s="35" t="s">
        <v>33</v>
      </c>
      <c r="G29" s="91"/>
    </row>
    <row r="30" spans="2:7" x14ac:dyDescent="0.25">
      <c r="B30" s="18" t="s">
        <v>45</v>
      </c>
      <c r="C30" s="19"/>
      <c r="D30" s="23" t="s">
        <v>31</v>
      </c>
      <c r="E30" s="25" t="s">
        <v>33</v>
      </c>
      <c r="F30" s="35" t="s">
        <v>33</v>
      </c>
      <c r="G30" s="91"/>
    </row>
    <row r="31" spans="2:7" x14ac:dyDescent="0.25">
      <c r="B31" s="17" t="s">
        <v>46</v>
      </c>
      <c r="C31" s="16"/>
      <c r="D31" s="23" t="s">
        <v>35</v>
      </c>
      <c r="E31" s="25" t="s">
        <v>33</v>
      </c>
      <c r="F31" s="35" t="s">
        <v>33</v>
      </c>
      <c r="G31" s="91"/>
    </row>
    <row r="32" spans="2:7" x14ac:dyDescent="0.25">
      <c r="B32" s="17" t="s">
        <v>47</v>
      </c>
      <c r="C32" s="16"/>
      <c r="D32" s="25" t="s">
        <v>31</v>
      </c>
      <c r="E32" s="25" t="s">
        <v>33</v>
      </c>
      <c r="F32" s="35" t="s">
        <v>33</v>
      </c>
      <c r="G32" s="91"/>
    </row>
    <row r="33" spans="2:7" x14ac:dyDescent="0.25">
      <c r="B33" s="17" t="s">
        <v>48</v>
      </c>
      <c r="C33" s="21"/>
      <c r="D33" s="25" t="s">
        <v>64</v>
      </c>
      <c r="E33" s="20" t="s">
        <v>33</v>
      </c>
      <c r="F33" s="37" t="s">
        <v>33</v>
      </c>
      <c r="G33" s="91"/>
    </row>
    <row r="34" spans="2:7" ht="15.75" thickBot="1" x14ac:dyDescent="0.3">
      <c r="B34" s="5" t="s">
        <v>49</v>
      </c>
      <c r="C34" s="24"/>
      <c r="D34" s="13" t="s">
        <v>65</v>
      </c>
      <c r="E34" s="22" t="s">
        <v>33</v>
      </c>
      <c r="F34" s="38" t="s">
        <v>33</v>
      </c>
      <c r="G34" s="92"/>
    </row>
    <row r="35" spans="2:7" ht="15.75" thickBot="1" x14ac:dyDescent="0.3">
      <c r="B35" s="28"/>
      <c r="C35" s="29"/>
      <c r="D35" s="29"/>
      <c r="E35" s="29"/>
      <c r="F35" s="30"/>
      <c r="G35" s="31"/>
    </row>
    <row r="36" spans="2:7" ht="30.75" customHeight="1" thickBot="1" x14ac:dyDescent="0.3">
      <c r="B36" s="93" t="s">
        <v>61</v>
      </c>
      <c r="C36" s="56"/>
      <c r="D36" s="56"/>
      <c r="E36" s="56"/>
      <c r="F36" s="57"/>
      <c r="G36" s="86" t="s">
        <v>1</v>
      </c>
    </row>
    <row r="37" spans="2:7" ht="15.75" thickBot="1" x14ac:dyDescent="0.3">
      <c r="B37" s="84" t="s">
        <v>2</v>
      </c>
      <c r="C37" s="85"/>
      <c r="D37" s="97" t="s">
        <v>3</v>
      </c>
      <c r="E37" s="85"/>
      <c r="F37" s="85"/>
      <c r="G37" s="87"/>
    </row>
    <row r="38" spans="2:7" x14ac:dyDescent="0.25">
      <c r="B38" s="15" t="s">
        <v>4</v>
      </c>
      <c r="C38" s="14"/>
      <c r="D38" s="68" t="s">
        <v>5</v>
      </c>
      <c r="E38" s="68"/>
      <c r="F38" s="69"/>
      <c r="G38" s="78">
        <v>2</v>
      </c>
    </row>
    <row r="39" spans="2:7" x14ac:dyDescent="0.25">
      <c r="B39" s="15" t="s">
        <v>6</v>
      </c>
      <c r="C39" s="14"/>
      <c r="D39" s="68" t="s">
        <v>7</v>
      </c>
      <c r="E39" s="68"/>
      <c r="F39" s="69"/>
      <c r="G39" s="79"/>
    </row>
    <row r="40" spans="2:7" x14ac:dyDescent="0.25">
      <c r="B40" s="63" t="s">
        <v>8</v>
      </c>
      <c r="C40" s="14" t="s">
        <v>9</v>
      </c>
      <c r="D40" s="68" t="s">
        <v>10</v>
      </c>
      <c r="E40" s="68"/>
      <c r="F40" s="69"/>
      <c r="G40" s="79"/>
    </row>
    <row r="41" spans="2:7" x14ac:dyDescent="0.25">
      <c r="B41" s="63"/>
      <c r="C41" s="14" t="s">
        <v>11</v>
      </c>
      <c r="D41" s="68" t="s">
        <v>12</v>
      </c>
      <c r="E41" s="68"/>
      <c r="F41" s="69"/>
      <c r="G41" s="79"/>
    </row>
    <row r="42" spans="2:7" x14ac:dyDescent="0.25">
      <c r="B42" s="63"/>
      <c r="C42" s="14" t="s">
        <v>13</v>
      </c>
      <c r="D42" s="68" t="s">
        <v>62</v>
      </c>
      <c r="E42" s="68"/>
      <c r="F42" s="69"/>
      <c r="G42" s="79"/>
    </row>
    <row r="43" spans="2:7" x14ac:dyDescent="0.25">
      <c r="B43" s="63"/>
      <c r="C43" s="14" t="s">
        <v>14</v>
      </c>
      <c r="D43" s="95">
        <f>IF(D42="16x16",20,IF(D42="20x20",16,IF(D42="25x25",13,"SELECT MODULE SIZE")))</f>
        <v>16</v>
      </c>
      <c r="E43" s="95"/>
      <c r="F43" s="96"/>
      <c r="G43" s="79"/>
    </row>
    <row r="44" spans="2:7" x14ac:dyDescent="0.25">
      <c r="B44" s="94" t="s">
        <v>15</v>
      </c>
      <c r="C44" s="68"/>
      <c r="D44" s="95">
        <v>60</v>
      </c>
      <c r="E44" s="95"/>
      <c r="F44" s="96"/>
      <c r="G44" s="79"/>
    </row>
    <row r="45" spans="2:7" x14ac:dyDescent="0.25">
      <c r="B45" s="94" t="s">
        <v>16</v>
      </c>
      <c r="C45" s="68"/>
      <c r="D45" s="95">
        <v>580</v>
      </c>
      <c r="E45" s="95"/>
      <c r="F45" s="96"/>
      <c r="G45" s="79"/>
    </row>
    <row r="46" spans="2:7" x14ac:dyDescent="0.25">
      <c r="B46" s="94" t="s">
        <v>17</v>
      </c>
      <c r="C46" s="68"/>
      <c r="D46" s="68" t="s">
        <v>18</v>
      </c>
      <c r="E46" s="68"/>
      <c r="F46" s="69"/>
      <c r="G46" s="79"/>
    </row>
    <row r="47" spans="2:7" x14ac:dyDescent="0.25">
      <c r="B47" s="94" t="s">
        <v>19</v>
      </c>
      <c r="C47" s="68"/>
      <c r="D47" s="95">
        <v>1</v>
      </c>
      <c r="E47" s="95"/>
      <c r="F47" s="96"/>
      <c r="G47" s="79"/>
    </row>
    <row r="48" spans="2:7" ht="15.75" thickBot="1" x14ac:dyDescent="0.3">
      <c r="B48" s="61" t="s">
        <v>20</v>
      </c>
      <c r="C48" s="62"/>
      <c r="D48" s="74" t="s">
        <v>21</v>
      </c>
      <c r="E48" s="74"/>
      <c r="F48" s="75"/>
      <c r="G48" s="80"/>
    </row>
    <row r="49" spans="2:7" ht="15.75" thickBot="1" x14ac:dyDescent="0.3"/>
    <row r="50" spans="2:7" ht="15.75" thickBot="1" x14ac:dyDescent="0.3">
      <c r="B50" s="88" t="s">
        <v>22</v>
      </c>
      <c r="C50" s="89"/>
      <c r="D50" s="89"/>
      <c r="E50" s="89"/>
      <c r="F50" s="81"/>
      <c r="G50" s="90">
        <v>2</v>
      </c>
    </row>
    <row r="51" spans="2:7" x14ac:dyDescent="0.25">
      <c r="B51" s="64" t="s">
        <v>2</v>
      </c>
      <c r="C51" s="65"/>
      <c r="D51" s="39" t="s">
        <v>3</v>
      </c>
      <c r="E51" s="39" t="s">
        <v>23</v>
      </c>
      <c r="F51" s="40" t="s">
        <v>24</v>
      </c>
      <c r="G51" s="91"/>
    </row>
    <row r="52" spans="2:7" x14ac:dyDescent="0.25">
      <c r="B52" s="17" t="s">
        <v>25</v>
      </c>
      <c r="C52" s="16"/>
      <c r="D52" s="14" t="s">
        <v>26</v>
      </c>
      <c r="E52" s="14" t="s">
        <v>27</v>
      </c>
      <c r="F52" s="36" t="s">
        <v>28</v>
      </c>
      <c r="G52" s="91"/>
    </row>
    <row r="53" spans="2:7" x14ac:dyDescent="0.25">
      <c r="B53" s="41" t="s">
        <v>29</v>
      </c>
      <c r="C53" s="42"/>
      <c r="D53" s="14" t="s">
        <v>8</v>
      </c>
      <c r="E53" s="14" t="s">
        <v>27</v>
      </c>
      <c r="F53" s="36" t="s">
        <v>28</v>
      </c>
      <c r="G53" s="91"/>
    </row>
    <row r="54" spans="2:7" x14ac:dyDescent="0.25">
      <c r="B54" s="17" t="s">
        <v>30</v>
      </c>
      <c r="C54" s="16"/>
      <c r="D54" s="14" t="s">
        <v>31</v>
      </c>
      <c r="E54" s="14" t="s">
        <v>27</v>
      </c>
      <c r="F54" s="36" t="s">
        <v>28</v>
      </c>
      <c r="G54" s="91"/>
    </row>
    <row r="55" spans="2:7" x14ac:dyDescent="0.25">
      <c r="B55" s="17" t="s">
        <v>32</v>
      </c>
      <c r="C55" s="16"/>
      <c r="D55" s="25" t="s">
        <v>31</v>
      </c>
      <c r="E55" s="25" t="s">
        <v>33</v>
      </c>
      <c r="F55" s="36" t="s">
        <v>28</v>
      </c>
      <c r="G55" s="91"/>
    </row>
    <row r="56" spans="2:7" x14ac:dyDescent="0.25">
      <c r="B56" s="17" t="s">
        <v>34</v>
      </c>
      <c r="C56" s="16"/>
      <c r="D56" s="25" t="s">
        <v>35</v>
      </c>
      <c r="E56" s="25" t="s">
        <v>33</v>
      </c>
      <c r="F56" s="35" t="s">
        <v>33</v>
      </c>
      <c r="G56" s="91"/>
    </row>
    <row r="57" spans="2:7" x14ac:dyDescent="0.25">
      <c r="B57" s="17" t="s">
        <v>36</v>
      </c>
      <c r="C57" s="16"/>
      <c r="D57" s="25" t="s">
        <v>31</v>
      </c>
      <c r="E57" s="25" t="s">
        <v>33</v>
      </c>
      <c r="F57" s="35" t="s">
        <v>33</v>
      </c>
      <c r="G57" s="91"/>
    </row>
    <row r="58" spans="2:7" x14ac:dyDescent="0.25">
      <c r="B58" s="17" t="s">
        <v>37</v>
      </c>
      <c r="C58" s="16"/>
      <c r="D58" s="25" t="s">
        <v>38</v>
      </c>
      <c r="E58" s="25" t="s">
        <v>33</v>
      </c>
      <c r="F58" s="35" t="s">
        <v>39</v>
      </c>
      <c r="G58" s="91"/>
    </row>
    <row r="59" spans="2:7" x14ac:dyDescent="0.25">
      <c r="B59" s="17" t="s">
        <v>40</v>
      </c>
      <c r="C59" s="16"/>
      <c r="D59" s="25" t="s">
        <v>31</v>
      </c>
      <c r="E59" s="25" t="s">
        <v>33</v>
      </c>
      <c r="F59" s="35" t="s">
        <v>33</v>
      </c>
      <c r="G59" s="91"/>
    </row>
    <row r="60" spans="2:7" x14ac:dyDescent="0.25">
      <c r="B60" s="17" t="s">
        <v>41</v>
      </c>
      <c r="C60" s="16"/>
      <c r="D60" s="23" t="s">
        <v>35</v>
      </c>
      <c r="E60" s="25" t="s">
        <v>33</v>
      </c>
      <c r="F60" s="35" t="s">
        <v>33</v>
      </c>
      <c r="G60" s="91"/>
    </row>
    <row r="61" spans="2:7" x14ac:dyDescent="0.25">
      <c r="B61" s="17" t="s">
        <v>42</v>
      </c>
      <c r="C61" s="16"/>
      <c r="D61" s="23" t="s">
        <v>63</v>
      </c>
      <c r="E61" s="25"/>
      <c r="F61" s="35"/>
      <c r="G61" s="91"/>
    </row>
    <row r="62" spans="2:7" x14ac:dyDescent="0.25">
      <c r="B62" s="17" t="s">
        <v>43</v>
      </c>
      <c r="C62" s="16"/>
      <c r="D62" s="23" t="s">
        <v>31</v>
      </c>
      <c r="E62" s="25" t="s">
        <v>33</v>
      </c>
      <c r="F62" s="35" t="s">
        <v>33</v>
      </c>
      <c r="G62" s="91"/>
    </row>
    <row r="63" spans="2:7" x14ac:dyDescent="0.25">
      <c r="B63" s="17" t="s">
        <v>44</v>
      </c>
      <c r="C63" s="16"/>
      <c r="D63" s="23" t="s">
        <v>31</v>
      </c>
      <c r="E63" s="25" t="s">
        <v>33</v>
      </c>
      <c r="F63" s="35" t="s">
        <v>33</v>
      </c>
      <c r="G63" s="91"/>
    </row>
    <row r="64" spans="2:7" x14ac:dyDescent="0.25">
      <c r="B64" s="18" t="s">
        <v>45</v>
      </c>
      <c r="C64" s="19"/>
      <c r="D64" s="23" t="s">
        <v>31</v>
      </c>
      <c r="E64" s="25" t="s">
        <v>33</v>
      </c>
      <c r="F64" s="35" t="s">
        <v>33</v>
      </c>
      <c r="G64" s="91"/>
    </row>
    <row r="65" spans="2:7" x14ac:dyDescent="0.25">
      <c r="B65" s="17" t="s">
        <v>46</v>
      </c>
      <c r="C65" s="16"/>
      <c r="D65" s="23" t="s">
        <v>35</v>
      </c>
      <c r="E65" s="25" t="s">
        <v>33</v>
      </c>
      <c r="F65" s="35" t="s">
        <v>33</v>
      </c>
      <c r="G65" s="91"/>
    </row>
    <row r="66" spans="2:7" x14ac:dyDescent="0.25">
      <c r="B66" s="17" t="s">
        <v>47</v>
      </c>
      <c r="C66" s="16"/>
      <c r="D66" s="25" t="s">
        <v>31</v>
      </c>
      <c r="E66" s="25" t="s">
        <v>33</v>
      </c>
      <c r="F66" s="35" t="s">
        <v>33</v>
      </c>
      <c r="G66" s="91"/>
    </row>
    <row r="67" spans="2:7" x14ac:dyDescent="0.25">
      <c r="B67" s="17" t="s">
        <v>48</v>
      </c>
      <c r="C67" s="21"/>
      <c r="D67" s="25" t="s">
        <v>38</v>
      </c>
      <c r="E67" s="20" t="s">
        <v>33</v>
      </c>
      <c r="F67" s="37" t="s">
        <v>33</v>
      </c>
      <c r="G67" s="91"/>
    </row>
    <row r="68" spans="2:7" ht="15.75" thickBot="1" x14ac:dyDescent="0.3">
      <c r="B68" s="5" t="s">
        <v>49</v>
      </c>
      <c r="C68" s="24"/>
      <c r="D68" s="13" t="s">
        <v>65</v>
      </c>
      <c r="E68" s="22" t="s">
        <v>33</v>
      </c>
      <c r="F68" s="38" t="s">
        <v>33</v>
      </c>
      <c r="G68" s="92"/>
    </row>
    <row r="69" spans="2:7" ht="15.75" thickBot="1" x14ac:dyDescent="0.3">
      <c r="B69" s="28"/>
      <c r="C69" s="29"/>
      <c r="D69" s="29"/>
      <c r="E69" s="29"/>
      <c r="F69" s="30"/>
      <c r="G69" s="31"/>
    </row>
    <row r="70" spans="2:7" x14ac:dyDescent="0.25">
      <c r="B70" s="70" t="s">
        <v>50</v>
      </c>
      <c r="C70" s="71"/>
      <c r="D70" s="71"/>
      <c r="E70" s="71"/>
      <c r="F70" s="71"/>
      <c r="G70" s="78"/>
    </row>
    <row r="71" spans="2:7" hidden="1" x14ac:dyDescent="0.25">
      <c r="B71" s="72" t="s">
        <v>51</v>
      </c>
      <c r="C71" s="73"/>
      <c r="D71" s="34" t="str">
        <f>IF(B71="DOOR SWITCH 2 (TC)",1,"N/A")</f>
        <v>N/A</v>
      </c>
      <c r="E71" s="34" t="str">
        <f>IF(B71="DOOR SWITCH 2 (TC)",1,"N/A")</f>
        <v>N/A</v>
      </c>
      <c r="F71" s="45" t="str">
        <f>IF(B71="DOOR SWITCH 2 (TC)","VIP 1","N/A")</f>
        <v>N/A</v>
      </c>
      <c r="G71" s="79"/>
    </row>
    <row r="72" spans="2:7" hidden="1" x14ac:dyDescent="0.25">
      <c r="B72" s="76" t="s">
        <v>51</v>
      </c>
      <c r="C72" s="32" t="s">
        <v>51</v>
      </c>
      <c r="D72" s="33" t="s">
        <v>51</v>
      </c>
      <c r="E72" s="33" t="s">
        <v>51</v>
      </c>
      <c r="F72" s="46" t="s">
        <v>51</v>
      </c>
      <c r="G72" s="79"/>
    </row>
    <row r="73" spans="2:7" hidden="1" x14ac:dyDescent="0.25">
      <c r="B73" s="77"/>
      <c r="C73" s="47" t="s">
        <v>51</v>
      </c>
      <c r="D73" s="48" t="s">
        <v>51</v>
      </c>
      <c r="E73" s="47" t="s">
        <v>51</v>
      </c>
      <c r="F73" s="49"/>
      <c r="G73" s="79"/>
    </row>
    <row r="74" spans="2:7" ht="15.75" thickBot="1" x14ac:dyDescent="0.3">
      <c r="B74" s="50"/>
      <c r="C74" s="22"/>
      <c r="D74" s="51"/>
      <c r="E74" s="22"/>
      <c r="F74" s="38"/>
      <c r="G74" s="80"/>
    </row>
    <row r="75" spans="2:7" ht="15.75" thickBot="1" x14ac:dyDescent="0.3">
      <c r="C75" s="12"/>
      <c r="D75" s="12"/>
      <c r="E75" s="11"/>
      <c r="F75" s="4"/>
      <c r="G75" s="8"/>
    </row>
    <row r="76" spans="2:7" ht="15.75" thickBot="1" x14ac:dyDescent="0.3">
      <c r="B76" s="55" t="s">
        <v>52</v>
      </c>
      <c r="C76" s="56"/>
      <c r="D76" s="56"/>
      <c r="E76" s="56"/>
      <c r="F76" s="57"/>
      <c r="G76" s="81"/>
    </row>
    <row r="77" spans="2:7" x14ac:dyDescent="0.25">
      <c r="B77" s="66" t="s">
        <v>53</v>
      </c>
      <c r="C77" s="67"/>
      <c r="D77" s="67"/>
      <c r="E77" s="52" t="s">
        <v>68</v>
      </c>
      <c r="F77" s="53" t="s">
        <v>59</v>
      </c>
      <c r="G77" s="82"/>
    </row>
    <row r="78" spans="2:7" x14ac:dyDescent="0.25">
      <c r="B78" s="58" t="s">
        <v>55</v>
      </c>
      <c r="C78" s="59"/>
      <c r="D78" s="60"/>
      <c r="E78" s="43" t="s">
        <v>54</v>
      </c>
      <c r="F78" s="35" t="str">
        <f>IF(E78="N/A", "AUTO", "GUIDE - DD3513398")</f>
        <v>AUTO</v>
      </c>
      <c r="G78" s="82"/>
    </row>
    <row r="79" spans="2:7" ht="15.75" thickBot="1" x14ac:dyDescent="0.3">
      <c r="B79" s="61" t="s">
        <v>56</v>
      </c>
      <c r="C79" s="62"/>
      <c r="D79" s="62"/>
      <c r="E79" s="44" t="s">
        <v>54</v>
      </c>
      <c r="F79" s="38" t="str">
        <f>IF(E79="N/A", " ", "GUIDE - DD3350029")</f>
        <v xml:space="preserve"> </v>
      </c>
      <c r="G79" s="83"/>
    </row>
    <row r="80" spans="2:7" x14ac:dyDescent="0.25">
      <c r="C80" s="12"/>
      <c r="D80" s="12"/>
      <c r="E80" s="11"/>
      <c r="F80" s="4"/>
      <c r="G80" s="8"/>
    </row>
    <row r="81" spans="2:7" ht="15.75" thickBot="1" x14ac:dyDescent="0.3"/>
    <row r="82" spans="2:7" x14ac:dyDescent="0.25">
      <c r="B82" s="9" t="s">
        <v>57</v>
      </c>
      <c r="C82" s="10"/>
      <c r="D82" s="10"/>
      <c r="E82" s="10"/>
      <c r="F82" s="10"/>
      <c r="G82" s="1"/>
    </row>
    <row r="83" spans="2:7" x14ac:dyDescent="0.25">
      <c r="B83" s="3" t="s">
        <v>69</v>
      </c>
      <c r="G83" s="2"/>
    </row>
    <row r="84" spans="2:7" x14ac:dyDescent="0.25">
      <c r="B84" s="3" t="s">
        <v>70</v>
      </c>
      <c r="F84" t="s">
        <v>71</v>
      </c>
      <c r="G84" s="2"/>
    </row>
    <row r="85" spans="2:7" x14ac:dyDescent="0.25">
      <c r="B85" s="3" t="s">
        <v>72</v>
      </c>
      <c r="F85" t="s">
        <v>73</v>
      </c>
      <c r="G85" s="2"/>
    </row>
    <row r="86" spans="2:7" x14ac:dyDescent="0.25">
      <c r="B86" s="3" t="s">
        <v>74</v>
      </c>
      <c r="F86" t="s">
        <v>75</v>
      </c>
      <c r="G86" s="2"/>
    </row>
    <row r="87" spans="2:7" x14ac:dyDescent="0.25">
      <c r="B87" s="3" t="s">
        <v>76</v>
      </c>
      <c r="F87" t="s">
        <v>77</v>
      </c>
      <c r="G87" s="2"/>
    </row>
    <row r="88" spans="2:7" x14ac:dyDescent="0.25">
      <c r="B88" s="3" t="s">
        <v>78</v>
      </c>
      <c r="F88" t="s">
        <v>79</v>
      </c>
      <c r="G88" s="2"/>
    </row>
    <row r="89" spans="2:7" x14ac:dyDescent="0.25">
      <c r="B89" s="3" t="s">
        <v>80</v>
      </c>
      <c r="F89" t="s">
        <v>81</v>
      </c>
      <c r="G89" s="2"/>
    </row>
    <row r="90" spans="2:7" x14ac:dyDescent="0.25">
      <c r="B90" s="3"/>
      <c r="G90" s="2"/>
    </row>
    <row r="91" spans="2:7" x14ac:dyDescent="0.25">
      <c r="B91" s="3" t="s">
        <v>82</v>
      </c>
      <c r="G91" s="2"/>
    </row>
    <row r="92" spans="2:7" x14ac:dyDescent="0.25">
      <c r="B92" s="3" t="s">
        <v>83</v>
      </c>
      <c r="F92" t="s">
        <v>84</v>
      </c>
      <c r="G92" s="2"/>
    </row>
    <row r="93" spans="2:7" x14ac:dyDescent="0.25">
      <c r="B93" s="3" t="s">
        <v>85</v>
      </c>
      <c r="F93" t="s">
        <v>86</v>
      </c>
      <c r="G93" s="2"/>
    </row>
    <row r="94" spans="2:7" x14ac:dyDescent="0.25">
      <c r="B94" s="3" t="s">
        <v>87</v>
      </c>
      <c r="F94" t="s">
        <v>88</v>
      </c>
      <c r="G94" s="2"/>
    </row>
    <row r="95" spans="2:7" x14ac:dyDescent="0.25">
      <c r="B95" s="3" t="s">
        <v>89</v>
      </c>
      <c r="F95" t="s">
        <v>90</v>
      </c>
      <c r="G95" s="2"/>
    </row>
    <row r="96" spans="2:7" x14ac:dyDescent="0.25">
      <c r="B96" s="3" t="s">
        <v>91</v>
      </c>
      <c r="F96" t="s">
        <v>92</v>
      </c>
      <c r="G96" s="2"/>
    </row>
    <row r="97" spans="2:7" x14ac:dyDescent="0.25">
      <c r="B97" s="3" t="s">
        <v>93</v>
      </c>
      <c r="F97" t="s">
        <v>94</v>
      </c>
      <c r="G97" s="2"/>
    </row>
    <row r="98" spans="2:7" x14ac:dyDescent="0.25">
      <c r="B98" s="3" t="s">
        <v>95</v>
      </c>
      <c r="F98" t="s">
        <v>96</v>
      </c>
      <c r="G98" s="2"/>
    </row>
    <row r="99" spans="2:7" x14ac:dyDescent="0.25">
      <c r="B99" s="3" t="s">
        <v>97</v>
      </c>
      <c r="F99" t="s">
        <v>98</v>
      </c>
      <c r="G99" s="2"/>
    </row>
    <row r="100" spans="2:7" x14ac:dyDescent="0.25">
      <c r="B100" s="3" t="s">
        <v>99</v>
      </c>
      <c r="F100" t="s">
        <v>100</v>
      </c>
      <c r="G100" s="2"/>
    </row>
    <row r="101" spans="2:7" x14ac:dyDescent="0.25">
      <c r="B101" s="3" t="s">
        <v>101</v>
      </c>
      <c r="F101" t="s">
        <v>102</v>
      </c>
      <c r="G101" s="2"/>
    </row>
    <row r="102" spans="2:7" x14ac:dyDescent="0.25">
      <c r="B102" s="3" t="s">
        <v>103</v>
      </c>
      <c r="F102" t="s">
        <v>104</v>
      </c>
      <c r="G102" s="2"/>
    </row>
    <row r="103" spans="2:7" x14ac:dyDescent="0.25">
      <c r="B103" s="3" t="s">
        <v>105</v>
      </c>
      <c r="F103" t="s">
        <v>106</v>
      </c>
      <c r="G103" s="2"/>
    </row>
    <row r="104" spans="2:7" x14ac:dyDescent="0.25">
      <c r="B104" s="3"/>
      <c r="G104" s="2"/>
    </row>
    <row r="105" spans="2:7" x14ac:dyDescent="0.25">
      <c r="B105" s="3" t="s">
        <v>107</v>
      </c>
      <c r="G105" s="2"/>
    </row>
    <row r="106" spans="2:7" x14ac:dyDescent="0.25">
      <c r="B106" s="3" t="s">
        <v>108</v>
      </c>
      <c r="F106" t="s">
        <v>109</v>
      </c>
      <c r="G106" s="2"/>
    </row>
    <row r="107" spans="2:7" x14ac:dyDescent="0.25">
      <c r="B107" s="3" t="s">
        <v>95</v>
      </c>
      <c r="F107" t="s">
        <v>96</v>
      </c>
      <c r="G107" s="2"/>
    </row>
    <row r="108" spans="2:7" x14ac:dyDescent="0.25">
      <c r="B108" s="3" t="s">
        <v>110</v>
      </c>
      <c r="F108" t="s">
        <v>111</v>
      </c>
      <c r="G108" s="2"/>
    </row>
    <row r="109" spans="2:7" x14ac:dyDescent="0.25">
      <c r="B109" s="3" t="s">
        <v>112</v>
      </c>
      <c r="F109" t="s">
        <v>113</v>
      </c>
      <c r="G109" s="2"/>
    </row>
    <row r="110" spans="2:7" x14ac:dyDescent="0.25">
      <c r="B110" s="3" t="s">
        <v>114</v>
      </c>
      <c r="F110" t="s">
        <v>115</v>
      </c>
      <c r="G110" s="2"/>
    </row>
    <row r="111" spans="2:7" x14ac:dyDescent="0.25">
      <c r="B111" s="3" t="s">
        <v>116</v>
      </c>
      <c r="F111" t="s">
        <v>117</v>
      </c>
      <c r="G111" s="2"/>
    </row>
    <row r="112" spans="2:7" x14ac:dyDescent="0.25">
      <c r="B112" s="3" t="s">
        <v>118</v>
      </c>
      <c r="F112" t="s">
        <v>119</v>
      </c>
      <c r="G112" s="2"/>
    </row>
    <row r="113" spans="2:7" x14ac:dyDescent="0.25">
      <c r="B113" s="3" t="s">
        <v>120</v>
      </c>
      <c r="F113" t="s">
        <v>121</v>
      </c>
      <c r="G113" s="2"/>
    </row>
    <row r="114" spans="2:7" x14ac:dyDescent="0.25">
      <c r="B114" s="3" t="s">
        <v>122</v>
      </c>
      <c r="F114" t="s">
        <v>123</v>
      </c>
      <c r="G114" s="2"/>
    </row>
    <row r="115" spans="2:7" x14ac:dyDescent="0.25">
      <c r="B115" s="3"/>
      <c r="G115" s="2"/>
    </row>
    <row r="116" spans="2:7" x14ac:dyDescent="0.25">
      <c r="B116" s="3"/>
      <c r="G116" s="2"/>
    </row>
    <row r="117" spans="2:7" ht="15.75" thickBot="1" x14ac:dyDescent="0.3">
      <c r="B117" s="5"/>
      <c r="C117" s="6"/>
      <c r="D117" s="6"/>
      <c r="E117" s="6"/>
      <c r="F117" s="6"/>
      <c r="G117" s="7"/>
    </row>
    <row r="119" spans="2:7" x14ac:dyDescent="0.25">
      <c r="B119" t="s">
        <v>58</v>
      </c>
    </row>
  </sheetData>
  <dataConsolidate/>
  <mergeCells count="60">
    <mergeCell ref="B48:C48"/>
    <mergeCell ref="D48:F48"/>
    <mergeCell ref="B50:F50"/>
    <mergeCell ref="G50:G68"/>
    <mergeCell ref="B51:C51"/>
    <mergeCell ref="D38:F38"/>
    <mergeCell ref="G38:G48"/>
    <mergeCell ref="D39:F39"/>
    <mergeCell ref="B40:B43"/>
    <mergeCell ref="D40:F40"/>
    <mergeCell ref="D41:F41"/>
    <mergeCell ref="D42:F42"/>
    <mergeCell ref="D43:F43"/>
    <mergeCell ref="B44:C44"/>
    <mergeCell ref="D44:F44"/>
    <mergeCell ref="B45:C45"/>
    <mergeCell ref="D45:F45"/>
    <mergeCell ref="B46:C46"/>
    <mergeCell ref="D46:F46"/>
    <mergeCell ref="B47:C47"/>
    <mergeCell ref="D47:F47"/>
    <mergeCell ref="D9:F9"/>
    <mergeCell ref="D10:F10"/>
    <mergeCell ref="B36:F36"/>
    <mergeCell ref="G36:G37"/>
    <mergeCell ref="B37:C37"/>
    <mergeCell ref="D37:F37"/>
    <mergeCell ref="G4:G14"/>
    <mergeCell ref="B72:B73"/>
    <mergeCell ref="G70:G74"/>
    <mergeCell ref="G76:G79"/>
    <mergeCell ref="B3:C3"/>
    <mergeCell ref="G2:G3"/>
    <mergeCell ref="B16:F16"/>
    <mergeCell ref="G16:G34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D1:F1"/>
    <mergeCell ref="B76:F76"/>
    <mergeCell ref="B78:D78"/>
    <mergeCell ref="B79:D79"/>
    <mergeCell ref="B6:B9"/>
    <mergeCell ref="B17:C17"/>
    <mergeCell ref="B77:D77"/>
    <mergeCell ref="D4:F4"/>
    <mergeCell ref="D5:F5"/>
    <mergeCell ref="D6:F6"/>
    <mergeCell ref="D7:F7"/>
    <mergeCell ref="D8:F8"/>
    <mergeCell ref="B70:F70"/>
    <mergeCell ref="B71:C71"/>
    <mergeCell ref="B14:C14"/>
    <mergeCell ref="D14:F14"/>
  </mergeCells>
  <dataValidations count="24">
    <dataValidation type="list" allowBlank="1" showInputMessage="1" showErrorMessage="1" sqref="D4:F4 D38:F38" xr:uid="{00000000-0002-0000-0000-000000000000}">
      <formula1>"VF"</formula1>
    </dataValidation>
    <dataValidation type="list" allowBlank="1" showInputMessage="1" showErrorMessage="1" sqref="D5:F5 D39:F39" xr:uid="{00000000-0002-0000-0000-000001000000}">
      <formula1>"FRONT,REAR"</formula1>
    </dataValidation>
    <dataValidation type="list" errorStyle="warning" allowBlank="1" showInputMessage="1" showErrorMessage="1" sqref="D6:F6 D40:F40" xr:uid="{00000000-0002-0000-0000-000002000000}">
      <formula1>"FULL COLOR"</formula1>
    </dataValidation>
    <dataValidation type="list" errorStyle="warning" allowBlank="1" showInputMessage="1" showErrorMessage="1" sqref="D8:F8 D42:F42" xr:uid="{00000000-0002-0000-0000-000003000000}">
      <formula1>"?,16X16,20X20,25x25"</formula1>
    </dataValidation>
    <dataValidation errorStyle="warning" allowBlank="1" sqref="D9:F9 D43:F43" xr:uid="{00000000-0002-0000-0000-000004000000}"/>
    <dataValidation type="list" allowBlank="1" showInputMessage="1" showErrorMessage="1" sqref="D12:F12 D46:F46" xr:uid="{00000000-0002-0000-0000-000005000000}">
      <formula1>"FULL MATRIX"</formula1>
    </dataValidation>
    <dataValidation type="list" allowBlank="1" showInputMessage="1" showErrorMessage="1" sqref="D7:F7 D41:F41" xr:uid="{00000000-0002-0000-0000-000006000000}">
      <formula1>"ProLink5"</formula1>
    </dataValidation>
    <dataValidation type="list" allowBlank="1" showInputMessage="1" showErrorMessage="1" sqref="O70" xr:uid="{00000000-0002-0000-0000-000007000000}">
      <formula1>"DOOR SWITCH 2 (TC), "</formula1>
    </dataValidation>
    <dataValidation type="list" allowBlank="1" showInputMessage="1" showErrorMessage="1" sqref="B71:C71" xr:uid="{8FF108D5-CC6B-4995-A002-8CE548EED84B}">
      <formula1>"DOOR SWITCH 2 (TC),'"</formula1>
    </dataValidation>
    <dataValidation type="list" allowBlank="1" showInputMessage="1" showErrorMessage="1" sqref="D24 D58" xr:uid="{00000000-0002-0000-0000-000009000000}">
      <formula1>"YES 1, NO"</formula1>
    </dataValidation>
    <dataValidation errorStyle="warning" allowBlank="1" showInputMessage="1" showErrorMessage="1" sqref="D30 D21:D23 F26:F27 D25:D26 D28 D64 D55:D57 F60:F61 D59:D60 D62" xr:uid="{00000000-0002-0000-0000-00000A000000}"/>
    <dataValidation type="list" errorStyle="warning" allowBlank="1" showInputMessage="1" showErrorMessage="1" sqref="D33 D67" xr:uid="{00000000-0002-0000-0000-000014000000}">
      <formula1>"YES 1,YES 2"</formula1>
    </dataValidation>
    <dataValidation type="list" errorStyle="warning" allowBlank="1" showInputMessage="1" showErrorMessage="1" sqref="D27 D61" xr:uid="{00000000-0002-0000-0000-000015000000}">
      <formula1>"LOW TEMP (LT), MEDIUM TEMP (MT), HIGH TEMP (HT)"</formula1>
    </dataValidation>
    <dataValidation type="list" errorStyle="warning" allowBlank="1" showInputMessage="1" showErrorMessage="1" sqref="D34:D35 D68:D69" xr:uid="{00000000-0002-0000-0000-000016000000}">
      <formula1>"PS REDUNDANCY BOARD, ELTEK POWER ON GROUND"</formula1>
    </dataValidation>
    <dataValidation type="list" errorStyle="warning" allowBlank="1" showInputMessage="1" showErrorMessage="1" sqref="D14:F14 D48:F48" xr:uid="{D79EB9E3-9B58-4EB7-9260-9397AF14750A}">
      <formula1>"ROWS,BAYS"</formula1>
    </dataValidation>
    <dataValidation type="list" allowBlank="1" showInputMessage="1" showErrorMessage="1" sqref="F24 F58" xr:uid="{1130E0DE-E33A-446C-857F-00AFBB5BF4F0}">
      <formula1>"', CONNECT TO MODULE - NO, CONNECT TO MODULE - YES"</formula1>
    </dataValidation>
    <dataValidation type="list" allowBlank="1" showInputMessage="1" showErrorMessage="1" sqref="F72" xr:uid="{97FE9ED0-EC9B-4ACE-BC45-BABA423D1620}">
      <formula1>"', Auxiliary, Default IP, Specify IP"</formula1>
    </dataValidation>
    <dataValidation type="list" allowBlank="1" showInputMessage="1" showErrorMessage="1" sqref="E73" xr:uid="{92C5BEE6-6588-478E-9DCC-C8479B222368}">
      <formula1>"', Serial,Ethernet"</formula1>
    </dataValidation>
    <dataValidation type="list" allowBlank="1" showInputMessage="1" showErrorMessage="1" sqref="E72" xr:uid="{ED142708-5FF0-4A5C-B5D5-77301EDE06E6}">
      <formula1>"',1 Hour,2 Hour,3 Hour, 4 Hour,5 Hour"</formula1>
    </dataValidation>
    <dataValidation type="list" allowBlank="1" showInputMessage="1" sqref="C73" xr:uid="{1566A2E7-5752-43DD-B902-6BC5F4077FCE}">
      <formula1>"',Control equipment,Entire display"</formula1>
    </dataValidation>
    <dataValidation type="list" errorStyle="warning" allowBlank="1" showInputMessage="1" showErrorMessage="1" sqref="C72" xr:uid="{E37D9CAF-DE08-4E5C-A766-8ED042FD17C0}">
      <formula1>"',ALPHA FXM SERIES,TRIPPLITE,Generic UPS"</formula1>
    </dataValidation>
    <dataValidation type="list" allowBlank="1" showInputMessage="1" sqref="D72" xr:uid="{F7FABC32-6ABB-49A2-8AA2-D0DCE748A128}">
      <formula1>"', 'By Brightness %, By Power"</formula1>
    </dataValidation>
    <dataValidation type="list" allowBlank="1" showInputMessage="1" sqref="D73" xr:uid="{FD998ED0-A3BE-49E5-AFCF-D87FBCB3E11A}">
      <formula1>"',Percent - 50%, Watts - 1800, Watts - 1100, Watts - 650"</formula1>
    </dataValidation>
    <dataValidation type="list" allowBlank="1" showInputMessage="1" showErrorMessage="1" sqref="B72:B73" xr:uid="{ACCCD1D2-F4D4-41DE-85F0-32E4792745F1}">
      <formula1>"',UPS"</formula1>
    </dataValidation>
  </dataValidations>
  <pageMargins left="0.7" right="0.7" top="0.75" bottom="0.75" header="0.3" footer="0.3"/>
  <pageSetup scale="71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DD5652914</DocNumber>
    <Rev xmlns="2cc016c5-161d-4d6b-a532-6cf687f4a3ab">00</Rev>
    <_dlc_DocId xmlns="b479dd50-8d7e-4b78-9fb1-00cf65781f6b">75D2Y5VYC55K-1220653723-64948</_dlc_DocId>
    <_dlc_DocIdUrl xmlns="b479dd50-8d7e-4b78-9fb1-00cf65781f6b">
      <Url>https://daktronics.sharepoint.com/sites/docs-engineering/_layouts/15/DocIdRedir.aspx?ID=75D2Y5VYC55K-1220653723-64948</Url>
      <Description>75D2Y5VYC55K-1220653723-64948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EA2B58-5E78-44A1-9940-DBF5158F134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938821B-44A4-4B4A-A506-7D7B655C6FB1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b479dd50-8d7e-4b78-9fb1-00cf65781f6b"/>
    <ds:schemaRef ds:uri="http://schemas.openxmlformats.org/package/2006/metadata/core-properties"/>
    <ds:schemaRef ds:uri="cdae4ca2-47b8-467c-a804-ebae05ca0c7f"/>
    <ds:schemaRef ds:uri="2cc016c5-161d-4d6b-a532-6cf687f4a3ab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552E6BE-1BBD-4E91-B3C6-9555A68B36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VF-2360-60X580 @1, VF-2360-60X180 @1</dc:title>
  <dc:subject/>
  <dc:creator>Dan Muzzey</dc:creator>
  <cp:keywords/>
  <dc:description/>
  <cp:lastModifiedBy>Sarah Sutton</cp:lastModifiedBy>
  <cp:revision/>
  <dcterms:created xsi:type="dcterms:W3CDTF">2017-03-27T20:46:42Z</dcterms:created>
  <dcterms:modified xsi:type="dcterms:W3CDTF">2025-10-03T21:51:03Z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dade5dad-b2e9-4778-ba47-4729fd6126ab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