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CAB482F0-EEB6-4E68-A7A3-4FD71DFBA671}" xr6:coauthVersionLast="47" xr6:coauthVersionMax="47" xr10:uidLastSave="{10AF348C-8914-4B9D-8140-EACFA67F8C9E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<sst xmlns="http://schemas.openxmlformats.org/spreadsheetml/2006/main" count="148" uniqueCount="99">
  <si>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</si>
  <si>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</si>
  <si>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</si>
  <si>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</si>
  <si>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</si>
  <si>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</si>
  <si>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</si>
  <si>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</si>
  <si>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</si>
  <si>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</si>
  <si>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</si>
  <si>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</si>
  <si>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</si>
  <si>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</si>
  <si>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</si>
  <si>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</si>
  <si>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</si>
  <si>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</si>
  <si>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</si>
  <si>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</si>
  <si>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</si>
  <si>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</si>
  <si>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</si>
  <si>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</si>
  <si>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</si>
  <si>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</si>
  <si>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</si>
  <si>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</si>
  <si>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</si>
  <si>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</si>
  <si>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</si>
  <si>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</si>
  <si>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</si>
  <si>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</si>
  <si>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</si>
  <si>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</si>
  <si>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</si>
  <si>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</si>
  <si>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</si>
  <si>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</si>
  <si>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</si>
  <si>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</si>
  <si>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</si>
  <si>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</si>
  <si>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</si>
  <si>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</si>
  <si>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</si>
  <si>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</si>
  <si>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</si>
  <si>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</si>
  <si>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</si>
  <si>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</si>
  <si>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</si>
  <si>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</si>
  <si>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</si>
  <si>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</si>
  <si>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</si>
  <si>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</si>
  <si>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</si>
  <si>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</si>
  <si>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</si>
  <si>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DD5800593</t>
  </si>
  <si>
    <t>C34022 JFK, Site Config, VF-2360-80X200-16-RGB G1 @1</t>
  </si>
  <si>
    <t>SYSTEM CONFIGURATION
VF-2360-80X200-16-RGB G1 @1</t>
  </si>
  <si>
    <t>20X20</t>
  </si>
  <si>
    <t>MEDIUM TEMP (MT)</t>
  </si>
  <si>
    <t>YES 2</t>
  </si>
  <si>
    <t>DD5800807</t>
  </si>
  <si>
    <t>VF-2360-80X200-16-RGB Drawings:</t>
  </si>
  <si>
    <t>SATA Routing, PLR</t>
  </si>
  <si>
    <t>DWG-3612838</t>
  </si>
  <si>
    <t>Site Riser, One Sign, One Traffic Cabinet, One VFC, 120/240 VAC</t>
  </si>
  <si>
    <t>DWG-3787023</t>
  </si>
  <si>
    <t>Light Sensor Assembly and Installation, VF-23**</t>
  </si>
  <si>
    <t>DWG-3788300</t>
  </si>
  <si>
    <t>Schematic, Signal, CAN Network, VF-23XX</t>
  </si>
  <si>
    <t>DWG-3887885</t>
  </si>
  <si>
    <t>Schematic, PSRB, Four High, Two Full Bays, One Partial Bay, Fan</t>
  </si>
  <si>
    <t>DWG-3912801</t>
  </si>
  <si>
    <t>Schematic, PSRB, Four High, One Partial Bay</t>
  </si>
  <si>
    <t>DWG-3912816</t>
  </si>
  <si>
    <t>Mounting Placement, LM, VF-23**</t>
  </si>
  <si>
    <t>DWG-4004204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</si>
  <si>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</si>
  <si>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</si>
  <si>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</si>
  <si>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</si>
  <si>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</si>
  <si>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</si>
  <si>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Shop Drawing, VF-23**-4x10 Modules</t>
  </si>
  <si>
    <t>DWG-5605216</t>
  </si>
  <si>
    <t>Component Layout, 4x10, Right Power Entrance</t>
  </si>
  <si>
    <t>DWG-5800850</t>
  </si>
  <si>
    <t>Schematic, I/O Board, Four Fans, Two Surges</t>
  </si>
  <si>
    <t>DWG-5800985</t>
  </si>
  <si>
    <t>Borders, VF-23**, 4x10</t>
  </si>
  <si>
    <t>DWG-5802338</t>
  </si>
  <si>
    <t>Schematic, PSRB, Four High, Two Full Bays, One Partial Bay, Fan, LE</t>
  </si>
  <si>
    <t>DWG-5806703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</si>
</sst>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0" xfId="0" applyBorder="1"/>
    <xf numFmtId="0" fontId="0" fillId="0" borderId="30" xfId="0" quotePrefix="1" applyBorder="1" applyAlignment="1">
      <alignment horizontal="left"/>
    </xf>
    <xf numFmtId="0" fontId="0" fillId="0" borderId="30" xfId="0" quotePrefix="1" applyBorder="1"/>
    <xf numFmtId="0" fontId="0" fillId="0" borderId="30" xfId="0" applyBorder="1" applyAlignment="1">
      <alignment horizontal="center" vertical="center"/>
    </xf>
    <xf numFmtId="0" fontId="0" fillId="2" borderId="21" xfId="0" quotePrefix="1" applyFill="1" applyBorder="1"/>
    <xf numFmtId="0" fontId="0" fillId="2" borderId="21" xfId="0" quotePrefix="1" applyFill="1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/>
    <xf numFmtId="0" fontId="0" fillId="0" borderId="12" xfId="0" quotePrefix="1" applyBorder="1"/>
    <xf numFmtId="0" fontId="0" fillId="0" borderId="32" xfId="0" quotePrefix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quotePrefix="1" applyBorder="1"/>
    <xf numFmtId="0" fontId="0" fillId="0" borderId="22" xfId="0" quotePrefix="1" applyBorder="1"/>
    <xf numFmtId="0" fontId="0" fillId="0" borderId="39" xfId="0" quotePrefix="1" applyBorder="1"/>
    <xf numFmtId="0" fontId="0" fillId="2" borderId="40" xfId="0" quotePrefix="1" applyFill="1" applyBorder="1"/>
    <xf numFmtId="0" fontId="0" fillId="2" borderId="43" xfId="0" quotePrefix="1" applyFill="1" applyBorder="1" applyAlignment="1">
      <alignment horizontal="left"/>
    </xf>
    <xf numFmtId="9" fontId="0" fillId="2" borderId="43" xfId="0" quotePrefix="1" applyNumberFormat="1" applyFill="1" applyBorder="1" applyAlignment="1">
      <alignment horizontal="left"/>
    </xf>
    <xf numFmtId="0" fontId="0" fillId="2" borderId="15" xfId="0" quotePrefix="1" applyFill="1" applyBorder="1"/>
    <xf numFmtId="0" fontId="0" fillId="0" borderId="26" xfId="0" quotePrefix="1" applyBorder="1" applyAlignment="1">
      <alignment horizontal="center" vertical="center"/>
    </xf>
    <xf numFmtId="9" fontId="0" fillId="0" borderId="22" xfId="0" quotePrefix="1" applyNumberFormat="1" applyBorder="1" applyAlignment="1">
      <alignment horizontal="left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7" xfId="0" quotePrefix="1" applyBorder="1"/>
    <xf numFmtId="0" fontId="0" fillId="0" borderId="48" xfId="0" applyBorder="1"/>
    <xf numFmtId="0" fontId="3" fillId="0" borderId="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0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0" fontId="0" fillId="2" borderId="42" xfId="0" quotePrefix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4" xfId="0" applyFont="1" applyBorder="1" applyAlignment="1">
      <alignment horizontal="center" wrapText="1"/>
    </xf>
    <xf numFmtId="0" fontId="0" fillId="0" borderId="25" xfId="0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40" xfId="0" quotePrefix="1" applyBorder="1" applyAlignment="1">
      <alignment horizontal="left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7"/>
  <sheetViews>
    <sheetView tabSelected="1" topLeftCell="A53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61</v>
      </c>
      <c r="C1" s="25"/>
      <c r="D1" s="56" t="s">
        <v>62</v>
      </c>
      <c r="E1" s="56"/>
      <c r="F1" s="56"/>
      <c r="G1" s="26" t="s">
        <v>0</v>
      </c>
    </row>
    <row r="2" spans="2:7" ht="30.75" customHeight="1" thickBot="1" x14ac:dyDescent="0.3">
      <c r="B2" s="95" t="s">
        <v>63</v>
      </c>
      <c r="C2" s="58"/>
      <c r="D2" s="58"/>
      <c r="E2" s="58"/>
      <c r="F2" s="59"/>
      <c r="G2" s="88" t="s">
        <v>1</v>
      </c>
    </row>
    <row r="3" spans="2:7" ht="15.75" thickBot="1" x14ac:dyDescent="0.3">
      <c r="B3" s="86" t="s">
        <v>2</v>
      </c>
      <c r="C3" s="87"/>
      <c r="D3" s="99" t="s">
        <v>3</v>
      </c>
      <c r="E3" s="87"/>
      <c r="F3" s="87"/>
      <c r="G3" s="89"/>
    </row>
    <row r="4" spans="2:7" x14ac:dyDescent="0.25">
      <c r="B4" s="14" t="s">
        <v>4</v>
      </c>
      <c r="C4" s="13"/>
      <c r="D4" s="70" t="s">
        <v>5</v>
      </c>
      <c r="E4" s="70"/>
      <c r="F4" s="71"/>
      <c r="G4" s="78">
        <v>1</v>
      </c>
    </row>
    <row r="5" spans="2:7" x14ac:dyDescent="0.25">
      <c r="B5" s="14" t="s">
        <v>6</v>
      </c>
      <c r="C5" s="13"/>
      <c r="D5" s="70" t="s">
        <v>7</v>
      </c>
      <c r="E5" s="70"/>
      <c r="F5" s="71"/>
      <c r="G5" s="79"/>
    </row>
    <row r="6" spans="2:7" x14ac:dyDescent="0.25">
      <c r="B6" s="65" t="s">
        <v>8</v>
      </c>
      <c r="C6" s="13" t="s">
        <v>9</v>
      </c>
      <c r="D6" s="70" t="s">
        <v>10</v>
      </c>
      <c r="E6" s="70"/>
      <c r="F6" s="71"/>
      <c r="G6" s="79"/>
    </row>
    <row r="7" spans="2:7" x14ac:dyDescent="0.25">
      <c r="B7" s="65"/>
      <c r="C7" s="13" t="s">
        <v>11</v>
      </c>
      <c r="D7" s="70" t="s">
        <v>12</v>
      </c>
      <c r="E7" s="70"/>
      <c r="F7" s="71"/>
      <c r="G7" s="79"/>
    </row>
    <row r="8" spans="2:7" x14ac:dyDescent="0.25">
      <c r="B8" s="65"/>
      <c r="C8" s="13" t="s">
        <v>13</v>
      </c>
      <c r="D8" s="70" t="s">
        <v>64</v>
      </c>
      <c r="E8" s="70"/>
      <c r="F8" s="71"/>
      <c r="G8" s="79"/>
    </row>
    <row r="9" spans="2:7" x14ac:dyDescent="0.25">
      <c r="B9" s="65"/>
      <c r="C9" s="13" t="s">
        <v>14</v>
      </c>
      <c r="D9" s="97">
        <f>IF(D8="16x16",20,IF(D8="20x20",16,IF(D8="25x25",13,"SELECT MODULE SIZE")))</f>
        <v>16</v>
      </c>
      <c r="E9" s="97"/>
      <c r="F9" s="98"/>
      <c r="G9" s="79"/>
    </row>
    <row r="10" spans="2:7" x14ac:dyDescent="0.25">
      <c r="B10" s="96" t="s">
        <v>15</v>
      </c>
      <c r="C10" s="70"/>
      <c r="D10" s="97">
        <v>80</v>
      </c>
      <c r="E10" s="97"/>
      <c r="F10" s="98"/>
      <c r="G10" s="79"/>
    </row>
    <row r="11" spans="2:7" x14ac:dyDescent="0.25">
      <c r="B11" s="96" t="s">
        <v>16</v>
      </c>
      <c r="C11" s="70"/>
      <c r="D11" s="97">
        <v>200</v>
      </c>
      <c r="E11" s="97"/>
      <c r="F11" s="98"/>
      <c r="G11" s="79"/>
    </row>
    <row r="12" spans="2:7" x14ac:dyDescent="0.25">
      <c r="B12" s="96" t="s">
        <v>17</v>
      </c>
      <c r="C12" s="70"/>
      <c r="D12" s="70" t="s">
        <v>18</v>
      </c>
      <c r="E12" s="70"/>
      <c r="F12" s="71"/>
      <c r="G12" s="79"/>
    </row>
    <row r="13" spans="2:7" x14ac:dyDescent="0.25">
      <c r="B13" s="96" t="s">
        <v>19</v>
      </c>
      <c r="C13" s="70"/>
      <c r="D13" s="97">
        <v>1</v>
      </c>
      <c r="E13" s="97"/>
      <c r="F13" s="98"/>
      <c r="G13" s="79"/>
    </row>
    <row r="14" spans="2:7" ht="15.75" thickBot="1" x14ac:dyDescent="0.3">
      <c r="B14" s="63" t="s">
        <v>20</v>
      </c>
      <c r="C14" s="64"/>
      <c r="D14" s="76" t="s">
        <v>21</v>
      </c>
      <c r="E14" s="76"/>
      <c r="F14" s="77"/>
      <c r="G14" s="80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90" t="s">
        <v>22</v>
      </c>
      <c r="C16" s="91"/>
      <c r="D16" s="91"/>
      <c r="E16" s="91"/>
      <c r="F16" s="83"/>
      <c r="G16" s="92">
        <v>1</v>
      </c>
    </row>
    <row r="17" spans="2:7" x14ac:dyDescent="0.25">
      <c r="B17" s="66" t="s">
        <v>2</v>
      </c>
      <c r="C17" s="67"/>
      <c r="D17" s="38" t="s">
        <v>3</v>
      </c>
      <c r="E17" s="38" t="s">
        <v>23</v>
      </c>
      <c r="F17" s="39" t="s">
        <v>24</v>
      </c>
      <c r="G17" s="93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93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93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93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93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93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93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93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93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93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93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93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93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93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93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93"/>
    </row>
    <row r="33" spans="2:7" x14ac:dyDescent="0.25">
      <c r="B33" s="16" t="s">
        <v>48</v>
      </c>
      <c r="C33" s="20"/>
      <c r="D33" s="24" t="s">
        <v>66</v>
      </c>
      <c r="E33" s="19" t="s">
        <v>33</v>
      </c>
      <c r="F33" s="36" t="s">
        <v>33</v>
      </c>
      <c r="G33" s="93"/>
    </row>
    <row r="34" spans="2:7" ht="15.75" thickBot="1" x14ac:dyDescent="0.3">
      <c r="B34" s="5" t="s">
        <v>49</v>
      </c>
      <c r="C34" s="23"/>
      <c r="D34" s="21" t="s">
        <v>60</v>
      </c>
      <c r="E34" s="21" t="s">
        <v>33</v>
      </c>
      <c r="F34" s="37" t="s">
        <v>33</v>
      </c>
      <c r="G34" s="94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72" t="s">
        <v>50</v>
      </c>
      <c r="C36" s="73"/>
      <c r="D36" s="73"/>
      <c r="E36" s="73"/>
      <c r="F36" s="73"/>
      <c r="G36" s="78"/>
    </row>
    <row r="37" spans="2:7" hidden="1" x14ac:dyDescent="0.25">
      <c r="B37" s="74" t="s">
        <v>51</v>
      </c>
      <c r="C37" s="75"/>
      <c r="D37" s="33" t="str">
        <f>IF(B37="DOOR SWITCH 2 (TC)",1,"N/A")</f>
        <v>N/A</v>
      </c>
      <c r="E37" s="33" t="str">
        <f>IF(B37="DOOR SWITCH 2 (TC)",1,"N/A")</f>
        <v>N/A</v>
      </c>
      <c r="F37" s="44" t="str">
        <f>IF(B37="DOOR SWITCH 2 (TC)","VIP 1","N/A")</f>
        <v>N/A</v>
      </c>
      <c r="G37" s="79"/>
    </row>
    <row r="38" spans="2:7" hidden="1" x14ac:dyDescent="0.25">
      <c r="B38" s="81" t="s">
        <v>51</v>
      </c>
      <c r="C38" s="31" t="s">
        <v>51</v>
      </c>
      <c r="D38" s="32" t="s">
        <v>51</v>
      </c>
      <c r="E38" s="32" t="s">
        <v>51</v>
      </c>
      <c r="F38" s="45" t="s">
        <v>51</v>
      </c>
      <c r="G38" s="79"/>
    </row>
    <row r="39" spans="2:7" hidden="1" x14ac:dyDescent="0.25">
      <c r="B39" s="82"/>
      <c r="C39" s="46" t="s">
        <v>51</v>
      </c>
      <c r="D39" s="47" t="s">
        <v>51</v>
      </c>
      <c r="E39" s="46" t="s">
        <v>51</v>
      </c>
      <c r="F39" s="48"/>
      <c r="G39" s="79"/>
    </row>
    <row r="40" spans="2:7" ht="15.75" thickBot="1" x14ac:dyDescent="0.3">
      <c r="B40" s="49"/>
      <c r="C40" s="21"/>
      <c r="D40" s="50"/>
      <c r="E40" s="21"/>
      <c r="F40" s="37"/>
      <c r="G40" s="80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57" t="s">
        <v>52</v>
      </c>
      <c r="C42" s="58"/>
      <c r="D42" s="58"/>
      <c r="E42" s="58"/>
      <c r="F42" s="59"/>
      <c r="G42" s="83"/>
    </row>
    <row r="43" spans="2:7" x14ac:dyDescent="0.25">
      <c r="B43" s="68" t="s">
        <v>53</v>
      </c>
      <c r="C43" s="69"/>
      <c r="D43" s="69"/>
      <c r="E43" s="54" t="s">
        <v>67</v>
      </c>
      <c r="F43" s="55" t="s">
        <v>59</v>
      </c>
      <c r="G43" s="84"/>
    </row>
    <row r="44" spans="2:7" x14ac:dyDescent="0.25">
      <c r="B44" s="60" t="s">
        <v>55</v>
      </c>
      <c r="C44" s="61"/>
      <c r="D44" s="62"/>
      <c r="E44" s="42" t="s">
        <v>54</v>
      </c>
      <c r="F44" s="34" t="str">
        <f>IF(E44="N/A", "AUTO", "GUIDE - DD3513398")</f>
        <v>AUTO</v>
      </c>
      <c r="G44" s="84"/>
    </row>
    <row r="45" spans="2:7" ht="15.75" thickBot="1" x14ac:dyDescent="0.3">
      <c r="B45" s="63" t="s">
        <v>56</v>
      </c>
      <c r="C45" s="64"/>
      <c r="D45" s="64"/>
      <c r="E45" s="43" t="s">
        <v>54</v>
      </c>
      <c r="F45" s="37" t="str">
        <f>IF(E45="N/A", " ", "GUIDE - DD3350029")</f>
        <v xml:space="preserve"> </v>
      </c>
      <c r="G45" s="85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 t="s">
        <v>68</v>
      </c>
      <c r="G49" s="2"/>
    </row>
    <row r="50" spans="2:7" x14ac:dyDescent="0.25">
      <c r="B50" s="3" t="s">
        <v>69</v>
      </c>
      <c r="F50" t="s">
        <v>70</v>
      </c>
      <c r="G50" s="2"/>
    </row>
    <row r="51" spans="2:7" x14ac:dyDescent="0.25">
      <c r="B51" s="3" t="s">
        <v>71</v>
      </c>
      <c r="F51" t="s">
        <v>72</v>
      </c>
      <c r="G51" s="2"/>
    </row>
    <row r="52" spans="2:7" x14ac:dyDescent="0.25">
      <c r="B52" s="3" t="s">
        <v>73</v>
      </c>
      <c r="F52" t="s">
        <v>74</v>
      </c>
      <c r="G52" s="2"/>
    </row>
    <row r="53" spans="2:7" x14ac:dyDescent="0.25">
      <c r="B53" s="3" t="s">
        <v>75</v>
      </c>
      <c r="F53" t="s">
        <v>76</v>
      </c>
      <c r="G53" s="2"/>
    </row>
    <row r="54" spans="2:7" x14ac:dyDescent="0.25">
      <c r="B54" s="3" t="s">
        <v>77</v>
      </c>
      <c r="F54" t="s">
        <v>78</v>
      </c>
      <c r="G54" s="2"/>
    </row>
    <row r="55" spans="2:7" x14ac:dyDescent="0.25">
      <c r="B55" s="3" t="s">
        <v>79</v>
      </c>
      <c r="F55" t="s">
        <v>80</v>
      </c>
      <c r="G55" s="2"/>
    </row>
    <row r="56" spans="2:7" x14ac:dyDescent="0.25">
      <c r="B56" s="3" t="s">
        <v>81</v>
      </c>
      <c r="F56" t="s">
        <v>82</v>
      </c>
      <c r="G56" s="2"/>
    </row>
    <row r="57" spans="2:7" x14ac:dyDescent="0.25">
      <c r="B57" s="3" t="s">
        <v>83</v>
      </c>
      <c r="F57" t="s">
        <v>84</v>
      </c>
      <c r="G57" s="2"/>
    </row>
    <row r="58" spans="2:7" x14ac:dyDescent="0.25">
      <c r="B58" s="3" t="s">
        <v>85</v>
      </c>
      <c r="F58" t="s">
        <v>86</v>
      </c>
      <c r="G58" s="2"/>
    </row>
    <row r="59" spans="2:7" x14ac:dyDescent="0.25">
      <c r="B59" s="3" t="s">
        <v>87</v>
      </c>
      <c r="F59" t="s">
        <v>88</v>
      </c>
      <c r="G59" s="2"/>
    </row>
    <row r="60" spans="2:7" x14ac:dyDescent="0.25">
      <c r="B60" s="3" t="s">
        <v>89</v>
      </c>
      <c r="F60" t="s">
        <v>90</v>
      </c>
      <c r="G60" s="2"/>
    </row>
    <row r="61" spans="2:7" x14ac:dyDescent="0.25">
      <c r="B61" s="3" t="s">
        <v>91</v>
      </c>
      <c r="F61" t="s">
        <v>92</v>
      </c>
      <c r="G61" s="2"/>
    </row>
    <row r="62" spans="2:7" x14ac:dyDescent="0.25">
      <c r="B62" s="3" t="s">
        <v>93</v>
      </c>
      <c r="F62" t="s">
        <v>94</v>
      </c>
      <c r="G62" s="2"/>
    </row>
    <row r="63" spans="2:7" x14ac:dyDescent="0.25">
      <c r="B63" s="3" t="s">
        <v>95</v>
      </c>
      <c r="F63" t="s">
        <v>96</v>
      </c>
      <c r="G63" s="2"/>
    </row>
    <row r="64" spans="2:7" x14ac:dyDescent="0.25">
      <c r="B64" s="3" t="s">
        <v>97</v>
      </c>
      <c r="F64" t="s">
        <v>98</v>
      </c>
      <c r="G64" s="2"/>
    </row>
    <row r="65" spans="2:7" ht="15.75" thickBot="1" x14ac:dyDescent="0.3">
      <c r="B65" s="5"/>
      <c r="C65" s="6"/>
      <c r="D65" s="6"/>
      <c r="E65" s="6"/>
      <c r="F65" s="6"/>
      <c r="G65" s="7"/>
    </row>
    <row r="67" spans="2:7" x14ac:dyDescent="0.25">
      <c r="B67" t="s">
        <v>58</v>
      </c>
    </row>
  </sheetData>
  <dataConsolidate/>
  <mergeCells count="35">
    <mergeCell ref="D3:F3"/>
    <mergeCell ref="D9:F9"/>
    <mergeCell ref="D10:F10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</mergeCells>
  <dataValidations count="25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DD5800593</DocNumber>
    <Rev xmlns="2cc016c5-161d-4d6b-a532-6cf687f4a3ab">00</Rev>
    <_dlc_DocId xmlns="b479dd50-8d7e-4b78-9fb1-00cf65781f6b">75D2Y5VYC55K-1220653723-66525</_dlc_DocId>
    <_dlc_DocIdUrl xmlns="b479dd50-8d7e-4b78-9fb1-00cf65781f6b">
      <Url>https://daktronics.sharepoint.com/sites/docs-engineering/_layouts/15/DocIdRedir.aspx?ID=75D2Y5VYC55K-1220653723-66525</Url>
      <Description>75D2Y5VYC55K-1220653723-66525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38821B-44A4-4B4A-A506-7D7B655C6FB1}">
  <ds:schemaRefs>
    <ds:schemaRef ds:uri="http://www.w3.org/XML/1998/namespace"/>
    <ds:schemaRef ds:uri="2cc016c5-161d-4d6b-a532-6cf687f4a3ab"/>
    <ds:schemaRef ds:uri="http://purl.org/dc/terms/"/>
    <ds:schemaRef ds:uri="cdae4ca2-47b8-467c-a804-ebae05ca0c7f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b479dd50-8d7e-4b78-9fb1-00cf65781f6b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620DF5A-F6CC-48E3-9203-F4562A40577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50E49B7-F34B-44F7-B9AE-3805695AD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VF-2360-80X200-16-RGB G1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2026-04-21T22:01:33Z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2b33ae2b-6b4a-44d4-a232-65f2de61e671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