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1" documentId="8_{356E69DD-02FE-4DB2-92E7-ED7CB037E718}" xr6:coauthVersionLast="47" xr6:coauthVersionMax="47" xr10:uidLastSave="{A0B302F3-8167-419E-AE8F-C72B0E392EAA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Sheet1!$B$38:$G$63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1" l="1"/>
  <c r="F67" i="1"/>
  <c r="E61" i="1"/>
  <c r="D61" i="1"/>
  <c r="F58" i="1"/>
  <c r="E58" i="1"/>
  <c r="D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E31" authorId="1" shapeId="0" xr:uid="{55E2EDFE-167E-4AAE-90ED-F00601DFEB7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1" authorId="1" shapeId="0" xr:uid="{DF4CC4A1-EE52-4B5C-8D0E-855544345BD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D40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47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48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52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53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54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55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59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59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61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61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<sst xmlns="http://schemas.openxmlformats.org/spreadsheetml/2006/main" count="179" uniqueCount="124">
  <si>
    <t>DD5631890</t>
  </si>
  <si>
    <t>Rev 00</t>
  </si>
  <si>
    <t>SYSTEM CONFIGURATION
VM-1020-24X112-20-RGB G5 @1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</si>
  <si>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</si>
  <si>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</si>
  <si>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</si>
  <si>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</si>
  <si>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</si>
  <si>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</si>
  <si>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</si>
  <si>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</si>
  <si>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</si>
  <si>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</si>
  <si>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</si>
  <si>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</si>
  <si>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</si>
  <si>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</si>
  <si>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</si>
  <si>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</si>
  <si>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</si>
  <si>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</si>
  <si>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</si>
  <si>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</si>
  <si>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</si>
  <si>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</si>
  <si>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SYSTEM CONFIGURATION - OPTIONAL SETUP - USED FOR PERM MSG SETUPS</t>
  </si>
  <si>
    <t>UPLOAD CONTRACT SCRIPTS</t>
  </si>
  <si>
    <t>SELECT PERM MESSAGE</t>
  </si>
  <si>
    <t>RUN SCRIPT</t>
  </si>
  <si>
    <t>MESSAGE CONTROL - USED FOR PERM MSG SETUPS - THESE STEPS NEED TO BE DONE AFTER LOADING OF THE SYSTEM BACKUP</t>
  </si>
  <si>
    <t>EVENT MESSAGES</t>
  </si>
  <si>
    <t>CONFIGURE</t>
  </si>
  <si>
    <t>MESSAGES</t>
  </si>
  <si>
    <t>SHORT POWER RECOVERY</t>
  </si>
  <si>
    <t>PERMANENT 3</t>
  </si>
  <si>
    <t>LONG POWER RECOVERY</t>
  </si>
  <si>
    <t>RESET</t>
  </si>
  <si>
    <t>RUN SAVED MESSAGE</t>
  </si>
  <si>
    <t>CONFIRM</t>
  </si>
  <si>
    <t>SHARED - ETHERNET I/O - THESE STEPS NEED TO BE DONE AFTER LOADING OF THE SYSTEM BACKUP</t>
  </si>
  <si>
    <t>ENABLE/DISABLE</t>
  </si>
  <si>
    <t>ENABLE</t>
  </si>
  <si>
    <t>CHANGE DEVICE</t>
  </si>
  <si>
    <t>MOXA IOLOGIK E1212</t>
  </si>
  <si>
    <t>MOXA SETUP GUIDE - DD3709979</t>
  </si>
  <si>
    <t>IP ADDRESS</t>
  </si>
  <si>
    <t>CUSTOMER PROVIDED</t>
  </si>
  <si>
    <t>PORT</t>
  </si>
  <si>
    <t>NOTE: ADJUST TO CUSTOMER SPEC - 502 IS DEFAULT</t>
  </si>
  <si>
    <t>TIMEOUT</t>
  </si>
  <si>
    <t>30000 MS</t>
  </si>
  <si>
    <t>NOTE: ADJUST TO CUSTOMER SPEC - 30000 IS DEFAULT</t>
  </si>
  <si>
    <t>POLL RATE</t>
  </si>
  <si>
    <t>5000 MS</t>
  </si>
  <si>
    <t>NOTE: ADJUST TO CUSTOMER SPEC - 5000 IS DEFAULT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</si>
  <si>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</si>
  <si>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</si>
  <si>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</si>
  <si>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</si>
  <si>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</si>
  <si>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</si>
  <si>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</si>
  <si>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</si>
  <si>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</si>
  <si>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</si>
  <si>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</si>
  <si>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</si>
  <si>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</si>
  <si>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</si>
  <si>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</si>
  <si>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</si>
  <si>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</si>
  <si>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</si>
  <si>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</si>
  <si>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</si>
  <si>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</si>
  <si>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</si>
  <si>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</si>
  <si>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</si>
  <si>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</si>
  <si>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</si>
  <si>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</si>
  <si>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</si>
  <si>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/>
  </si>
  <si>
    <t>PS Redundancy Board</t>
  </si>
  <si>
    <t>Module Output - 2</t>
  </si>
  <si>
    <t>On 1st Display Interface</t>
  </si>
  <si>
    <t>Add over height detector</t>
  </si>
  <si>
    <t>ETHERNET I/O 1</t>
  </si>
  <si>
    <t>1</t>
  </si>
  <si>
    <t>Permanent - 2</t>
  </si>
  <si>
    <t>CUSTOM OPTIONS</t>
  </si>
  <si>
    <t>SYSTEM BACKUP FILES</t>
  </si>
  <si>
    <t>DD5632284</t>
  </si>
  <si>
    <t>GUIDE - DD4832617</t>
  </si>
  <si>
    <t>TRANSLATION TABLE</t>
  </si>
  <si>
    <t>ER-5518374 / DD5518374</t>
  </si>
  <si>
    <t>PERMANENT MESSAGE PACKAGE</t>
  </si>
  <si>
    <t>ER-5631915</t>
  </si>
  <si>
    <t>Reference Drawings</t>
  </si>
  <si>
    <t>VM-1020 Drawings:</t>
  </si>
  <si>
    <t>Final Assembly, VM-1020-**x**-**</t>
  </si>
  <si>
    <t>DWG-4634211</t>
  </si>
  <si>
    <t>Schematic, VM-1020, Fan Detail</t>
  </si>
  <si>
    <t>DWG-4636940</t>
  </si>
  <si>
    <t>Schematic, Signal, VM-1020, One Surge</t>
  </si>
  <si>
    <t>DWG-4647302</t>
  </si>
  <si>
    <t>Shop Drawing, VM-102X-24x112-20-RGB</t>
  </si>
  <si>
    <t>DWG-4876833</t>
  </si>
  <si>
    <t>Site Riser, VM-1020, AC, One DMP-5060 Controller in Sign, Ethernet I/O</t>
  </si>
  <si>
    <t>DWG-5629739</t>
  </si>
  <si>
    <t>Schematic, VM-1020, AC, Redundancy, 24H, 112W, Ethernet I/O</t>
  </si>
  <si>
    <t>DWG-5632261</t>
  </si>
  <si>
    <t>Ethernet I/O Switch Drawings:</t>
  </si>
  <si>
    <t>Assembly, Ethernet Remote I/O to Wall Pack</t>
  </si>
  <si>
    <t>DWG-3591452</t>
  </si>
  <si>
    <t>Schematic, Ethernet I/O, Signal, Two Input</t>
  </si>
  <si>
    <t>DWG-5632635</t>
  </si>
  <si>
    <t>Installation Ethernet I/O, VM-102X</t>
  </si>
  <si>
    <t>DWG-5642718</t>
  </si>
  <si>
    <t>Site Notes</t>
  </si>
  <si>
    <t>TT AND PERM MSGS ARE PRELOADED ON SYSTEM BACKUP</t>
  </si>
  <si>
    <t xml:space="preserve">Inverter (normally open) is set to "no" and closed for OHD </t>
  </si>
  <si>
    <t>C34048, C34495 Alaska DOT, Site Config, VM-1020-24X112-20-RGB G5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</si>
</sst>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242424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0" fillId="0" borderId="13" xfId="0" quotePrefix="1" applyBorder="1"/>
    <xf numFmtId="0" fontId="0" fillId="0" borderId="24" xfId="0" applyBorder="1"/>
    <xf numFmtId="0" fontId="0" fillId="0" borderId="24" xfId="0" quotePrefix="1" applyBorder="1"/>
    <xf numFmtId="0" fontId="0" fillId="0" borderId="25" xfId="0" quotePrefix="1" applyBorder="1"/>
    <xf numFmtId="0" fontId="0" fillId="0" borderId="0" xfId="0" applyAlignment="1">
      <alignment horizontal="center"/>
    </xf>
    <xf numFmtId="0" fontId="0" fillId="2" borderId="13" xfId="0" quotePrefix="1" applyFill="1" applyBorder="1"/>
    <xf numFmtId="0" fontId="0" fillId="2" borderId="13" xfId="0" quotePrefix="1" applyFill="1" applyBorder="1" applyAlignment="1">
      <alignment horizontal="left"/>
    </xf>
    <xf numFmtId="0" fontId="0" fillId="2" borderId="26" xfId="0" quotePrefix="1" applyFill="1" applyBorder="1"/>
    <xf numFmtId="9" fontId="0" fillId="2" borderId="13" xfId="0" quotePrefix="1" applyNumberForma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13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7" xfId="0" applyBorder="1"/>
    <xf numFmtId="0" fontId="0" fillId="0" borderId="22" xfId="0" applyBorder="1"/>
    <xf numFmtId="0" fontId="0" fillId="0" borderId="14" xfId="0" quotePrefix="1" applyBorder="1"/>
    <xf numFmtId="0" fontId="0" fillId="0" borderId="23" xfId="0" applyBorder="1"/>
    <xf numFmtId="0" fontId="0" fillId="0" borderId="26" xfId="0" quotePrefix="1" applyBorder="1"/>
    <xf numFmtId="0" fontId="0" fillId="0" borderId="17" xfId="0" quotePrefix="1" applyBorder="1"/>
    <xf numFmtId="0" fontId="0" fillId="0" borderId="21" xfId="0" quotePrefix="1" applyBorder="1"/>
    <xf numFmtId="0" fontId="0" fillId="0" borderId="22" xfId="0" quotePrefix="1" applyBorder="1"/>
    <xf numFmtId="0" fontId="0" fillId="0" borderId="23" xfId="0" quotePrefix="1" applyBorder="1"/>
    <xf numFmtId="0" fontId="0" fillId="0" borderId="19" xfId="0" quotePrefix="1" applyBorder="1"/>
    <xf numFmtId="0" fontId="0" fillId="0" borderId="14" xfId="0" applyBorder="1"/>
    <xf numFmtId="0" fontId="0" fillId="0" borderId="39" xfId="0" quotePrefix="1" applyBorder="1" applyAlignment="1">
      <alignment vertical="center" wrapText="1"/>
    </xf>
    <xf numFmtId="0" fontId="0" fillId="0" borderId="13" xfId="0" quotePrefix="1" applyBorder="1" applyAlignment="1">
      <alignment vertical="center"/>
    </xf>
    <xf numFmtId="9" fontId="0" fillId="0" borderId="13" xfId="0" quotePrefix="1" applyNumberFormat="1" applyBorder="1" applyAlignment="1">
      <alignment horizontal="left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1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39" xfId="0" applyBorder="1"/>
    <xf numFmtId="0" fontId="0" fillId="0" borderId="43" xfId="0" applyBorder="1"/>
    <xf numFmtId="0" fontId="0" fillId="0" borderId="43" xfId="0" applyBorder="1" applyAlignment="1">
      <alignment wrapText="1"/>
    </xf>
    <xf numFmtId="0" fontId="0" fillId="0" borderId="44" xfId="0" applyBorder="1" applyAlignment="1">
      <alignment wrapText="1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left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37" xfId="0" quotePrefix="1" applyBorder="1" applyAlignment="1">
      <alignment horizontal="left"/>
    </xf>
    <xf numFmtId="0" fontId="0" fillId="0" borderId="3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17" xfId="0" applyBorder="1" applyAlignment="1">
      <alignment horizontal="left" vertical="center"/>
    </xf>
    <xf numFmtId="0" fontId="0" fillId="0" borderId="35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0" xfId="0" applyFont="1" applyBorder="1" applyAlignment="1">
      <alignment horizontal="center" wrapText="1"/>
    </xf>
    <xf numFmtId="0" fontId="0" fillId="0" borderId="18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2" borderId="17" xfId="0" quotePrefix="1" applyFill="1" applyBorder="1" applyAlignment="1">
      <alignment horizontal="center" vertical="center"/>
    </xf>
    <xf numFmtId="0" fontId="0" fillId="0" borderId="15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5" customWidth="1"/>
    <col min="3" max="3" width="19.7109375" customWidth="1"/>
    <col min="4" max="4" width="21.42578125" customWidth="1"/>
    <col min="5" max="5" width="24.42578125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0</v>
      </c>
      <c r="C1" s="102" t="s">
        <v>123</v>
      </c>
      <c r="D1" s="102"/>
      <c r="E1" s="102"/>
      <c r="F1" s="102"/>
      <c r="G1" s="14" t="s">
        <v>1</v>
      </c>
    </row>
    <row r="2" spans="2:7" ht="31.5" customHeight="1" thickBot="1" x14ac:dyDescent="0.3">
      <c r="B2" s="95" t="s">
        <v>2</v>
      </c>
      <c r="C2" s="63"/>
      <c r="D2" s="63"/>
      <c r="E2" s="63"/>
      <c r="F2" s="64"/>
      <c r="G2" s="93" t="s">
        <v>3</v>
      </c>
    </row>
    <row r="3" spans="2:7" ht="15.75" thickBot="1" x14ac:dyDescent="0.3">
      <c r="B3" s="68" t="s">
        <v>4</v>
      </c>
      <c r="C3" s="69"/>
      <c r="D3" s="69" t="s">
        <v>5</v>
      </c>
      <c r="E3" s="69"/>
      <c r="F3" s="103"/>
      <c r="G3" s="94"/>
    </row>
    <row r="4" spans="2:7" x14ac:dyDescent="0.25">
      <c r="B4" s="79" t="s">
        <v>6</v>
      </c>
      <c r="C4" s="80"/>
      <c r="D4" s="80" t="s">
        <v>7</v>
      </c>
      <c r="E4" s="80"/>
      <c r="F4" s="86"/>
      <c r="G4" s="83">
        <v>1</v>
      </c>
    </row>
    <row r="5" spans="2:7" x14ac:dyDescent="0.25">
      <c r="B5" s="79" t="s">
        <v>8</v>
      </c>
      <c r="C5" s="80"/>
      <c r="D5" s="80" t="s">
        <v>9</v>
      </c>
      <c r="E5" s="80"/>
      <c r="F5" s="86"/>
      <c r="G5" s="84"/>
    </row>
    <row r="6" spans="2:7" x14ac:dyDescent="0.25">
      <c r="B6" s="89" t="s">
        <v>10</v>
      </c>
      <c r="C6" s="9" t="s">
        <v>11</v>
      </c>
      <c r="D6" s="80" t="s">
        <v>12</v>
      </c>
      <c r="E6" s="80"/>
      <c r="F6" s="86"/>
      <c r="G6" s="84"/>
    </row>
    <row r="7" spans="2:7" x14ac:dyDescent="0.25">
      <c r="B7" s="89"/>
      <c r="C7" s="9" t="s">
        <v>13</v>
      </c>
      <c r="D7" s="80" t="s">
        <v>14</v>
      </c>
      <c r="E7" s="80"/>
      <c r="F7" s="86"/>
      <c r="G7" s="84"/>
    </row>
    <row r="8" spans="2:7" x14ac:dyDescent="0.25">
      <c r="B8" s="89"/>
      <c r="C8" s="9" t="s">
        <v>15</v>
      </c>
      <c r="D8" s="80" t="s">
        <v>16</v>
      </c>
      <c r="E8" s="80"/>
      <c r="F8" s="86"/>
      <c r="G8" s="84"/>
    </row>
    <row r="9" spans="2:7" x14ac:dyDescent="0.25">
      <c r="B9" s="89"/>
      <c r="C9" s="9" t="s">
        <v>17</v>
      </c>
      <c r="D9" s="87">
        <v>20</v>
      </c>
      <c r="E9" s="87"/>
      <c r="F9" s="88"/>
      <c r="G9" s="84"/>
    </row>
    <row r="10" spans="2:7" x14ac:dyDescent="0.25">
      <c r="B10" s="79" t="s">
        <v>18</v>
      </c>
      <c r="C10" s="80"/>
      <c r="D10" s="87">
        <v>24</v>
      </c>
      <c r="E10" s="87"/>
      <c r="F10" s="88"/>
      <c r="G10" s="84"/>
    </row>
    <row r="11" spans="2:7" x14ac:dyDescent="0.25">
      <c r="B11" s="79" t="s">
        <v>19</v>
      </c>
      <c r="C11" s="80"/>
      <c r="D11" s="87">
        <v>112</v>
      </c>
      <c r="E11" s="87"/>
      <c r="F11" s="88"/>
      <c r="G11" s="84"/>
    </row>
    <row r="12" spans="2:7" x14ac:dyDescent="0.25">
      <c r="B12" s="79" t="s">
        <v>20</v>
      </c>
      <c r="C12" s="80"/>
      <c r="D12" s="80" t="s">
        <v>21</v>
      </c>
      <c r="E12" s="80"/>
      <c r="F12" s="86"/>
      <c r="G12" s="84"/>
    </row>
    <row r="13" spans="2:7" x14ac:dyDescent="0.25">
      <c r="B13" s="32" t="s">
        <v>22</v>
      </c>
      <c r="C13" s="9"/>
      <c r="D13" s="87">
        <v>1</v>
      </c>
      <c r="E13" s="87"/>
      <c r="F13" s="88"/>
      <c r="G13" s="84"/>
    </row>
    <row r="14" spans="2:7" ht="15.75" thickBot="1" x14ac:dyDescent="0.3">
      <c r="B14" s="70" t="s">
        <v>23</v>
      </c>
      <c r="C14" s="71"/>
      <c r="D14" s="81" t="s">
        <v>24</v>
      </c>
      <c r="E14" s="81"/>
      <c r="F14" s="82"/>
      <c r="G14" s="85"/>
    </row>
    <row r="15" spans="2:7" ht="15.75" thickBot="1" x14ac:dyDescent="0.3"/>
    <row r="16" spans="2:7" ht="15.75" thickBot="1" x14ac:dyDescent="0.3">
      <c r="B16" s="62" t="s">
        <v>25</v>
      </c>
      <c r="C16" s="63"/>
      <c r="D16" s="63"/>
      <c r="E16" s="63"/>
      <c r="F16" s="64"/>
      <c r="G16" s="65">
        <v>1</v>
      </c>
    </row>
    <row r="17" spans="2:7" ht="15" customHeight="1" x14ac:dyDescent="0.25">
      <c r="B17" s="68" t="s">
        <v>4</v>
      </c>
      <c r="C17" s="69"/>
      <c r="D17" s="25" t="s">
        <v>5</v>
      </c>
      <c r="E17" s="46"/>
      <c r="F17" s="47"/>
      <c r="G17" s="66"/>
    </row>
    <row r="18" spans="2:7" ht="15" customHeight="1" x14ac:dyDescent="0.25">
      <c r="B18" s="48" t="s">
        <v>26</v>
      </c>
      <c r="C18" s="49"/>
      <c r="D18" s="9" t="s">
        <v>27</v>
      </c>
      <c r="E18" s="50"/>
      <c r="F18" s="51"/>
      <c r="G18" s="66"/>
    </row>
    <row r="19" spans="2:7" x14ac:dyDescent="0.25">
      <c r="B19" s="32" t="s">
        <v>28</v>
      </c>
      <c r="C19" s="9"/>
      <c r="D19" s="9" t="s">
        <v>27</v>
      </c>
      <c r="E19" s="52"/>
      <c r="F19" s="53"/>
      <c r="G19" s="66"/>
    </row>
    <row r="20" spans="2:7" ht="15.75" thickBot="1" x14ac:dyDescent="0.3">
      <c r="B20" s="70"/>
      <c r="C20" s="71"/>
      <c r="D20" s="42"/>
      <c r="E20" s="54"/>
      <c r="F20" s="55"/>
      <c r="G20" s="67"/>
    </row>
    <row r="21" spans="2:7" ht="15.75" thickBot="1" x14ac:dyDescent="0.3"/>
    <row r="22" spans="2:7" ht="15.75" thickBot="1" x14ac:dyDescent="0.3">
      <c r="B22" s="62" t="s">
        <v>29</v>
      </c>
      <c r="C22" s="63"/>
      <c r="D22" s="63"/>
      <c r="E22" s="63"/>
      <c r="F22" s="64"/>
      <c r="G22" s="65">
        <v>1</v>
      </c>
    </row>
    <row r="23" spans="2:7" ht="15" customHeight="1" x14ac:dyDescent="0.25">
      <c r="B23" s="68" t="s">
        <v>4</v>
      </c>
      <c r="C23" s="69"/>
      <c r="D23" s="25" t="s">
        <v>5</v>
      </c>
      <c r="E23" s="46"/>
      <c r="F23" s="47"/>
      <c r="G23" s="66"/>
    </row>
    <row r="24" spans="2:7" ht="15" customHeight="1" x14ac:dyDescent="0.25">
      <c r="B24" s="61" t="s">
        <v>30</v>
      </c>
      <c r="C24" s="49" t="s">
        <v>31</v>
      </c>
      <c r="D24" s="9" t="s">
        <v>32</v>
      </c>
      <c r="E24" s="50" t="s">
        <v>33</v>
      </c>
      <c r="F24" s="51" t="s">
        <v>34</v>
      </c>
      <c r="G24" s="66"/>
    </row>
    <row r="25" spans="2:7" x14ac:dyDescent="0.25">
      <c r="B25" s="61" t="s">
        <v>30</v>
      </c>
      <c r="C25" s="49" t="s">
        <v>31</v>
      </c>
      <c r="D25" s="9" t="s">
        <v>32</v>
      </c>
      <c r="E25" s="50" t="s">
        <v>35</v>
      </c>
      <c r="F25" s="51" t="s">
        <v>34</v>
      </c>
      <c r="G25" s="66"/>
    </row>
    <row r="26" spans="2:7" x14ac:dyDescent="0.25">
      <c r="B26" s="61" t="s">
        <v>30</v>
      </c>
      <c r="C26" s="49" t="s">
        <v>31</v>
      </c>
      <c r="D26" s="9" t="s">
        <v>32</v>
      </c>
      <c r="E26" s="50" t="s">
        <v>36</v>
      </c>
      <c r="F26" s="51" t="s">
        <v>34</v>
      </c>
      <c r="G26" s="66"/>
    </row>
    <row r="27" spans="2:7" x14ac:dyDescent="0.25">
      <c r="B27" s="56" t="s">
        <v>37</v>
      </c>
      <c r="C27" s="60" t="s">
        <v>34</v>
      </c>
      <c r="D27" s="57" t="s">
        <v>38</v>
      </c>
      <c r="E27" s="58"/>
      <c r="F27" s="59"/>
      <c r="G27" s="66"/>
    </row>
    <row r="28" spans="2:7" ht="15.75" thickBot="1" x14ac:dyDescent="0.3">
      <c r="B28" s="70"/>
      <c r="C28" s="71"/>
      <c r="D28" s="42"/>
      <c r="E28" s="54"/>
      <c r="F28" s="55"/>
      <c r="G28" s="67"/>
    </row>
    <row r="29" spans="2:7" ht="15.75" thickBot="1" x14ac:dyDescent="0.3">
      <c r="C29" s="29"/>
      <c r="D29" s="29"/>
      <c r="E29" s="30"/>
      <c r="F29" s="31"/>
      <c r="G29" s="14"/>
    </row>
    <row r="30" spans="2:7" ht="15.75" thickBot="1" x14ac:dyDescent="0.3">
      <c r="B30" s="72" t="s">
        <v>39</v>
      </c>
      <c r="C30" s="73"/>
      <c r="D30" s="73"/>
      <c r="E30" s="73"/>
      <c r="F30" s="73"/>
      <c r="G30" s="65">
        <v>1</v>
      </c>
    </row>
    <row r="31" spans="2:7" x14ac:dyDescent="0.25">
      <c r="B31" s="38" t="s">
        <v>40</v>
      </c>
      <c r="C31" s="74" t="s">
        <v>41</v>
      </c>
      <c r="D31" s="75"/>
      <c r="E31" s="39"/>
      <c r="F31" s="40"/>
      <c r="G31" s="66"/>
    </row>
    <row r="32" spans="2:7" x14ac:dyDescent="0.25">
      <c r="B32" s="37" t="s">
        <v>42</v>
      </c>
      <c r="C32" s="76" t="s">
        <v>43</v>
      </c>
      <c r="D32" s="77"/>
      <c r="E32" s="76" t="s">
        <v>44</v>
      </c>
      <c r="F32" s="78"/>
      <c r="G32" s="66"/>
    </row>
    <row r="33" spans="2:7" x14ac:dyDescent="0.25">
      <c r="B33" s="37" t="s">
        <v>45</v>
      </c>
      <c r="C33" s="76" t="s">
        <v>46</v>
      </c>
      <c r="D33" s="77"/>
      <c r="E33" s="10"/>
      <c r="F33" s="12"/>
      <c r="G33" s="66"/>
    </row>
    <row r="34" spans="2:7" x14ac:dyDescent="0.25">
      <c r="B34" s="37" t="s">
        <v>47</v>
      </c>
      <c r="C34" s="76">
        <v>502</v>
      </c>
      <c r="D34" s="77"/>
      <c r="E34" s="76" t="s">
        <v>48</v>
      </c>
      <c r="F34" s="78"/>
      <c r="G34" s="66"/>
    </row>
    <row r="35" spans="2:7" x14ac:dyDescent="0.25">
      <c r="B35" s="37" t="s">
        <v>49</v>
      </c>
      <c r="C35" s="76" t="s">
        <v>50</v>
      </c>
      <c r="D35" s="77"/>
      <c r="E35" s="76" t="s">
        <v>51</v>
      </c>
      <c r="F35" s="78"/>
      <c r="G35" s="66"/>
    </row>
    <row r="36" spans="2:7" ht="15.75" thickBot="1" x14ac:dyDescent="0.3">
      <c r="B36" s="41" t="s">
        <v>52</v>
      </c>
      <c r="C36" s="90" t="s">
        <v>53</v>
      </c>
      <c r="D36" s="91"/>
      <c r="E36" s="90" t="s">
        <v>54</v>
      </c>
      <c r="F36" s="92"/>
      <c r="G36" s="67"/>
    </row>
    <row r="37" spans="2:7" ht="15.75" thickBot="1" x14ac:dyDescent="0.3"/>
    <row r="38" spans="2:7" ht="15.75" thickBot="1" x14ac:dyDescent="0.3">
      <c r="B38" s="62" t="s">
        <v>55</v>
      </c>
      <c r="C38" s="63"/>
      <c r="D38" s="63"/>
      <c r="E38" s="63"/>
      <c r="F38" s="64"/>
      <c r="G38" s="83">
        <v>1</v>
      </c>
    </row>
    <row r="39" spans="2:7" x14ac:dyDescent="0.25">
      <c r="B39" s="68" t="s">
        <v>4</v>
      </c>
      <c r="C39" s="69"/>
      <c r="D39" s="25" t="s">
        <v>5</v>
      </c>
      <c r="E39" s="25" t="s">
        <v>56</v>
      </c>
      <c r="F39" s="26" t="s">
        <v>57</v>
      </c>
      <c r="G39" s="84"/>
    </row>
    <row r="40" spans="2:7" x14ac:dyDescent="0.25">
      <c r="B40" s="79" t="s">
        <v>58</v>
      </c>
      <c r="C40" s="80"/>
      <c r="D40" s="9" t="s">
        <v>59</v>
      </c>
      <c r="E40" s="9" t="s">
        <v>60</v>
      </c>
      <c r="F40" s="11" t="s">
        <v>61</v>
      </c>
      <c r="G40" s="84"/>
    </row>
    <row r="41" spans="2:7" x14ac:dyDescent="0.25">
      <c r="B41" s="79" t="s">
        <v>62</v>
      </c>
      <c r="C41" s="80"/>
      <c r="D41" s="9" t="s">
        <v>10</v>
      </c>
      <c r="E41" s="9" t="s">
        <v>60</v>
      </c>
      <c r="F41" s="11" t="s">
        <v>61</v>
      </c>
      <c r="G41" s="84"/>
    </row>
    <row r="42" spans="2:7" x14ac:dyDescent="0.25">
      <c r="B42" s="79" t="s">
        <v>63</v>
      </c>
      <c r="C42" s="80"/>
      <c r="D42" s="9" t="s">
        <v>64</v>
      </c>
      <c r="E42" s="10" t="s">
        <v>65</v>
      </c>
      <c r="F42" s="12" t="s">
        <v>65</v>
      </c>
      <c r="G42" s="84"/>
    </row>
    <row r="43" spans="2:7" x14ac:dyDescent="0.25">
      <c r="B43" s="79" t="s">
        <v>66</v>
      </c>
      <c r="C43" s="80"/>
      <c r="D43" s="23" t="s">
        <v>64</v>
      </c>
      <c r="E43" s="23" t="s">
        <v>65</v>
      </c>
      <c r="F43" s="12"/>
      <c r="G43" s="84"/>
    </row>
    <row r="44" spans="2:7" x14ac:dyDescent="0.25">
      <c r="B44" s="79" t="s">
        <v>67</v>
      </c>
      <c r="C44" s="80"/>
      <c r="D44" s="23" t="s">
        <v>64</v>
      </c>
      <c r="E44" s="23"/>
      <c r="F44" s="11"/>
      <c r="G44" s="84"/>
    </row>
    <row r="45" spans="2:7" x14ac:dyDescent="0.25">
      <c r="B45" s="79" t="s">
        <v>68</v>
      </c>
      <c r="C45" s="80"/>
      <c r="D45" s="23" t="s">
        <v>64</v>
      </c>
      <c r="E45" s="23"/>
      <c r="F45" s="11"/>
      <c r="G45" s="84"/>
    </row>
    <row r="46" spans="2:7" x14ac:dyDescent="0.25">
      <c r="B46" s="79" t="s">
        <v>69</v>
      </c>
      <c r="C46" s="80"/>
      <c r="D46" s="23">
        <v>1</v>
      </c>
      <c r="E46" s="23" t="s">
        <v>65</v>
      </c>
      <c r="F46" s="12" t="s">
        <v>70</v>
      </c>
      <c r="G46" s="84"/>
    </row>
    <row r="47" spans="2:7" x14ac:dyDescent="0.25">
      <c r="B47" s="79" t="s">
        <v>71</v>
      </c>
      <c r="C47" s="80"/>
      <c r="D47" s="23" t="s">
        <v>64</v>
      </c>
      <c r="E47" s="23" t="s">
        <v>65</v>
      </c>
      <c r="F47" s="12"/>
      <c r="G47" s="84"/>
    </row>
    <row r="48" spans="2:7" x14ac:dyDescent="0.25">
      <c r="B48" s="79" t="s">
        <v>72</v>
      </c>
      <c r="C48" s="80"/>
      <c r="D48" s="23" t="s">
        <v>64</v>
      </c>
      <c r="E48" s="23" t="s">
        <v>65</v>
      </c>
      <c r="F48" s="12" t="s">
        <v>65</v>
      </c>
      <c r="G48" s="84"/>
    </row>
    <row r="49" spans="2:7" x14ac:dyDescent="0.25">
      <c r="B49" s="79" t="s">
        <v>73</v>
      </c>
      <c r="C49" s="80"/>
      <c r="D49" s="24" t="s">
        <v>64</v>
      </c>
      <c r="E49" s="23" t="s">
        <v>65</v>
      </c>
      <c r="F49" s="12" t="s">
        <v>65</v>
      </c>
      <c r="G49" s="84"/>
    </row>
    <row r="50" spans="2:7" x14ac:dyDescent="0.25">
      <c r="B50" s="79" t="s">
        <v>74</v>
      </c>
      <c r="C50" s="80"/>
      <c r="D50" s="24" t="s">
        <v>64</v>
      </c>
      <c r="E50" s="23" t="s">
        <v>65</v>
      </c>
      <c r="F50" s="12" t="s">
        <v>65</v>
      </c>
      <c r="G50" s="84"/>
    </row>
    <row r="51" spans="2:7" x14ac:dyDescent="0.25">
      <c r="B51" s="79" t="s">
        <v>75</v>
      </c>
      <c r="C51" s="80"/>
      <c r="D51" s="24" t="s">
        <v>64</v>
      </c>
      <c r="E51" s="23" t="s">
        <v>65</v>
      </c>
      <c r="F51" s="12" t="s">
        <v>65</v>
      </c>
      <c r="G51" s="84"/>
    </row>
    <row r="52" spans="2:7" x14ac:dyDescent="0.25">
      <c r="B52" s="79" t="s">
        <v>76</v>
      </c>
      <c r="C52" s="80"/>
      <c r="D52" s="24" t="s">
        <v>77</v>
      </c>
      <c r="E52" s="23" t="s">
        <v>65</v>
      </c>
      <c r="F52" s="12" t="s">
        <v>65</v>
      </c>
      <c r="G52" s="84"/>
    </row>
    <row r="53" spans="2:7" x14ac:dyDescent="0.25">
      <c r="B53" s="79" t="s">
        <v>78</v>
      </c>
      <c r="C53" s="80"/>
      <c r="D53" s="23" t="s">
        <v>64</v>
      </c>
      <c r="E53" s="23" t="s">
        <v>65</v>
      </c>
      <c r="F53" s="12" t="s">
        <v>65</v>
      </c>
      <c r="G53" s="84"/>
    </row>
    <row r="54" spans="2:7" x14ac:dyDescent="0.25">
      <c r="B54" s="79" t="s">
        <v>79</v>
      </c>
      <c r="C54" s="80"/>
      <c r="D54" s="23">
        <v>1</v>
      </c>
      <c r="E54" s="23" t="s">
        <v>65</v>
      </c>
      <c r="F54" s="12" t="s">
        <v>65</v>
      </c>
      <c r="G54" s="84"/>
    </row>
    <row r="55" spans="2:7" ht="15.75" thickBot="1" x14ac:dyDescent="0.3">
      <c r="B55" s="70" t="s">
        <v>80</v>
      </c>
      <c r="C55" s="71"/>
      <c r="D55" s="27" t="s">
        <v>81</v>
      </c>
      <c r="E55" s="27"/>
      <c r="F55" s="13"/>
      <c r="G55" s="85"/>
    </row>
    <row r="56" spans="2:7" ht="15.75" thickBot="1" x14ac:dyDescent="0.3">
      <c r="B56" s="19"/>
      <c r="C56" s="19"/>
      <c r="D56" s="20"/>
      <c r="E56" s="20"/>
      <c r="F56" s="21"/>
      <c r="G56" s="22"/>
    </row>
    <row r="57" spans="2:7" x14ac:dyDescent="0.25">
      <c r="B57" s="72" t="s">
        <v>82</v>
      </c>
      <c r="C57" s="73"/>
      <c r="D57" s="73"/>
      <c r="E57" s="73"/>
      <c r="F57" s="73"/>
      <c r="G57" s="65">
        <v>1</v>
      </c>
    </row>
    <row r="58" spans="2:7" hidden="1" x14ac:dyDescent="0.25">
      <c r="B58" s="100"/>
      <c r="C58" s="101"/>
      <c r="D58" s="23" t="str">
        <f>IF(B58="DOOR SWITCH 2 (TC)",1,"N/A")</f>
        <v>N/A</v>
      </c>
      <c r="E58" s="23" t="str">
        <f>IF(B58="DOOR SWITCH 2 (TC)",1,"N/A")</f>
        <v>N/A</v>
      </c>
      <c r="F58" s="36" t="str">
        <f>IF(B58="DOOR SWITCH 2 (TC)","VIP 1","N/A")</f>
        <v>N/A</v>
      </c>
      <c r="G58" s="66"/>
    </row>
    <row r="59" spans="2:7" hidden="1" x14ac:dyDescent="0.25">
      <c r="B59" s="99" t="s">
        <v>83</v>
      </c>
      <c r="C59" s="15" t="s">
        <v>83</v>
      </c>
      <c r="D59" s="16" t="s">
        <v>83</v>
      </c>
      <c r="E59" s="16" t="s">
        <v>83</v>
      </c>
      <c r="F59" s="17" t="s">
        <v>83</v>
      </c>
      <c r="G59" s="66"/>
    </row>
    <row r="60" spans="2:7" hidden="1" x14ac:dyDescent="0.25">
      <c r="B60" s="99"/>
      <c r="C60" s="16" t="s">
        <v>83</v>
      </c>
      <c r="D60" s="18" t="s">
        <v>83</v>
      </c>
      <c r="E60" s="16" t="s">
        <v>83</v>
      </c>
      <c r="F60" s="17"/>
      <c r="G60" s="66"/>
    </row>
    <row r="61" spans="2:7" x14ac:dyDescent="0.25">
      <c r="B61" s="28" t="s">
        <v>84</v>
      </c>
      <c r="C61" s="10" t="s">
        <v>85</v>
      </c>
      <c r="D61" s="10" t="str">
        <f>IF(B61="PS Redundancy Board","I/O Board Outputs - NO"," ")</f>
        <v>I/O Board Outputs - NO</v>
      </c>
      <c r="E61" s="10" t="str">
        <f>IF(B61="PS Redundancy Board","Sensor Address -1"," ")</f>
        <v>Sensor Address -1</v>
      </c>
      <c r="F61" s="36" t="s">
        <v>86</v>
      </c>
      <c r="G61" s="66"/>
    </row>
    <row r="62" spans="2:7" x14ac:dyDescent="0.25">
      <c r="B62" s="43" t="s">
        <v>87</v>
      </c>
      <c r="C62" s="44" t="s">
        <v>88</v>
      </c>
      <c r="D62" s="45" t="s">
        <v>89</v>
      </c>
      <c r="E62" s="45" t="s">
        <v>77</v>
      </c>
      <c r="F62" s="12" t="s">
        <v>90</v>
      </c>
      <c r="G62" s="66"/>
    </row>
    <row r="63" spans="2:7" ht="15.75" thickBot="1" x14ac:dyDescent="0.3">
      <c r="B63" s="96" t="s">
        <v>83</v>
      </c>
      <c r="C63" s="91"/>
      <c r="D63" s="27"/>
      <c r="E63" s="104"/>
      <c r="F63" s="13"/>
      <c r="G63" s="67"/>
    </row>
    <row r="64" spans="2:7" ht="15.75" thickBot="1" x14ac:dyDescent="0.3">
      <c r="C64" s="29"/>
      <c r="D64" s="29"/>
      <c r="E64" s="30"/>
      <c r="F64" s="31"/>
      <c r="G64" s="14"/>
    </row>
    <row r="65" spans="2:7" x14ac:dyDescent="0.25">
      <c r="B65" s="62" t="s">
        <v>91</v>
      </c>
      <c r="C65" s="63"/>
      <c r="D65" s="63"/>
      <c r="E65" s="63"/>
      <c r="F65" s="64"/>
      <c r="G65" s="65">
        <v>1</v>
      </c>
    </row>
    <row r="66" spans="2:7" x14ac:dyDescent="0.25">
      <c r="B66" s="97" t="s">
        <v>92</v>
      </c>
      <c r="C66" s="98"/>
      <c r="D66" s="98"/>
      <c r="E66" s="33" t="s">
        <v>93</v>
      </c>
      <c r="F66" s="35" t="s">
        <v>94</v>
      </c>
      <c r="G66" s="66"/>
    </row>
    <row r="67" spans="2:7" x14ac:dyDescent="0.25">
      <c r="B67" s="79" t="s">
        <v>95</v>
      </c>
      <c r="C67" s="80"/>
      <c r="D67" s="80"/>
      <c r="E67" s="10" t="s">
        <v>96</v>
      </c>
      <c r="F67" s="12" t="str">
        <f>IF(E67="N/A", " ", "GUIDE - DD3513398")</f>
        <v>GUIDE - DD3513398</v>
      </c>
      <c r="G67" s="66"/>
    </row>
    <row r="68" spans="2:7" ht="15.75" thickBot="1" x14ac:dyDescent="0.3">
      <c r="B68" s="70" t="s">
        <v>97</v>
      </c>
      <c r="C68" s="71"/>
      <c r="D68" s="71"/>
      <c r="E68" s="34" t="s">
        <v>98</v>
      </c>
      <c r="F68" s="13" t="str">
        <f>IF(E68="N/A", " ", "GUIDE - DD3350029")</f>
        <v>GUIDE - DD3350029</v>
      </c>
      <c r="G68" s="67"/>
    </row>
    <row r="69" spans="2:7" ht="15.75" thickBot="1" x14ac:dyDescent="0.3"/>
    <row r="70" spans="2:7" x14ac:dyDescent="0.25">
      <c r="B70" s="7" t="s">
        <v>99</v>
      </c>
      <c r="C70" s="8"/>
      <c r="D70" s="8"/>
      <c r="E70" s="8"/>
      <c r="F70" s="8"/>
      <c r="G70" s="1"/>
    </row>
    <row r="71" spans="2:7" x14ac:dyDescent="0.25">
      <c r="B71" s="3" t="s">
        <v>100</v>
      </c>
      <c r="G71" s="2"/>
    </row>
    <row r="72" spans="2:7" x14ac:dyDescent="0.25">
      <c r="B72" s="3" t="s">
        <v>101</v>
      </c>
      <c r="E72" t="s">
        <v>102</v>
      </c>
      <c r="G72" s="2"/>
    </row>
    <row r="73" spans="2:7" x14ac:dyDescent="0.25">
      <c r="B73" s="3" t="s">
        <v>103</v>
      </c>
      <c r="E73" t="s">
        <v>104</v>
      </c>
      <c r="G73" s="2"/>
    </row>
    <row r="74" spans="2:7" x14ac:dyDescent="0.25">
      <c r="B74" s="3" t="s">
        <v>105</v>
      </c>
      <c r="E74" t="s">
        <v>106</v>
      </c>
      <c r="G74" s="2"/>
    </row>
    <row r="75" spans="2:7" x14ac:dyDescent="0.25">
      <c r="B75" s="3" t="s">
        <v>107</v>
      </c>
      <c r="E75" t="s">
        <v>108</v>
      </c>
      <c r="G75" s="2"/>
    </row>
    <row r="76" spans="2:7" x14ac:dyDescent="0.25">
      <c r="B76" s="3" t="s">
        <v>109</v>
      </c>
      <c r="E76" t="s">
        <v>110</v>
      </c>
      <c r="G76" s="2"/>
    </row>
    <row r="77" spans="2:7" x14ac:dyDescent="0.25">
      <c r="B77" s="3" t="s">
        <v>111</v>
      </c>
      <c r="E77" t="s">
        <v>112</v>
      </c>
      <c r="G77" s="2"/>
    </row>
    <row r="78" spans="2:7" x14ac:dyDescent="0.25">
      <c r="B78" s="3"/>
      <c r="G78" s="2"/>
    </row>
    <row r="79" spans="2:7" x14ac:dyDescent="0.25">
      <c r="B79" s="3"/>
      <c r="G79" s="2"/>
    </row>
    <row r="80" spans="2:7" x14ac:dyDescent="0.25">
      <c r="B80" s="3" t="s">
        <v>113</v>
      </c>
      <c r="G80" s="2"/>
    </row>
    <row r="81" spans="2:7" x14ac:dyDescent="0.25">
      <c r="B81" s="3" t="s">
        <v>114</v>
      </c>
      <c r="E81" t="s">
        <v>115</v>
      </c>
      <c r="G81" s="2"/>
    </row>
    <row r="82" spans="2:7" x14ac:dyDescent="0.25">
      <c r="B82" s="3" t="s">
        <v>116</v>
      </c>
      <c r="E82" t="s">
        <v>117</v>
      </c>
      <c r="G82" s="2"/>
    </row>
    <row r="83" spans="2:7" x14ac:dyDescent="0.25">
      <c r="B83" s="3" t="s">
        <v>118</v>
      </c>
      <c r="E83" t="s">
        <v>119</v>
      </c>
      <c r="G83" s="2"/>
    </row>
    <row r="84" spans="2:7" x14ac:dyDescent="0.25">
      <c r="B84" s="4"/>
      <c r="C84" s="5"/>
      <c r="D84" s="5"/>
      <c r="E84" s="5"/>
      <c r="F84" s="5"/>
      <c r="G84" s="6"/>
    </row>
    <row r="86" spans="2:7" x14ac:dyDescent="0.25">
      <c r="B86" t="s">
        <v>120</v>
      </c>
    </row>
    <row r="87" spans="2:7" x14ac:dyDescent="0.25">
      <c r="B87" t="s">
        <v>121</v>
      </c>
    </row>
    <row r="88" spans="2:7" x14ac:dyDescent="0.25">
      <c r="B88" t="s">
        <v>122</v>
      </c>
    </row>
  </sheetData>
  <mergeCells count="73">
    <mergeCell ref="C1:F1"/>
    <mergeCell ref="B48:C48"/>
    <mergeCell ref="B55:C55"/>
    <mergeCell ref="B3:C3"/>
    <mergeCell ref="B12:C12"/>
    <mergeCell ref="D11:F11"/>
    <mergeCell ref="D12:F12"/>
    <mergeCell ref="D13:F13"/>
    <mergeCell ref="D6:F6"/>
    <mergeCell ref="D7:F7"/>
    <mergeCell ref="B54:C54"/>
    <mergeCell ref="B53:C53"/>
    <mergeCell ref="B52:C52"/>
    <mergeCell ref="B50:C50"/>
    <mergeCell ref="B49:C49"/>
    <mergeCell ref="D3:F3"/>
    <mergeCell ref="G65:G68"/>
    <mergeCell ref="B63:C63"/>
    <mergeCell ref="B66:D66"/>
    <mergeCell ref="B57:F57"/>
    <mergeCell ref="B59:B60"/>
    <mergeCell ref="B68:D68"/>
    <mergeCell ref="B65:F65"/>
    <mergeCell ref="B67:D67"/>
    <mergeCell ref="G57:G63"/>
    <mergeCell ref="B58:C58"/>
    <mergeCell ref="G2:G3"/>
    <mergeCell ref="B38:F38"/>
    <mergeCell ref="G38:G55"/>
    <mergeCell ref="D4:F4"/>
    <mergeCell ref="D5:F5"/>
    <mergeCell ref="B47:C47"/>
    <mergeCell ref="B46:C46"/>
    <mergeCell ref="B43:C43"/>
    <mergeCell ref="B42:C42"/>
    <mergeCell ref="B39:C39"/>
    <mergeCell ref="B44:C44"/>
    <mergeCell ref="B14:C14"/>
    <mergeCell ref="B40:C40"/>
    <mergeCell ref="B41:C41"/>
    <mergeCell ref="B5:C5"/>
    <mergeCell ref="B2:F2"/>
    <mergeCell ref="B4:C4"/>
    <mergeCell ref="B51:C51"/>
    <mergeCell ref="D14:F14"/>
    <mergeCell ref="G4:G14"/>
    <mergeCell ref="B45:C45"/>
    <mergeCell ref="D8:F8"/>
    <mergeCell ref="B10:C10"/>
    <mergeCell ref="B11:C11"/>
    <mergeCell ref="D9:F9"/>
    <mergeCell ref="D10:F10"/>
    <mergeCell ref="B6:B9"/>
    <mergeCell ref="E34:F34"/>
    <mergeCell ref="C35:D35"/>
    <mergeCell ref="E35:F35"/>
    <mergeCell ref="C36:D36"/>
    <mergeCell ref="E36:F36"/>
    <mergeCell ref="B30:F30"/>
    <mergeCell ref="G30:G36"/>
    <mergeCell ref="C31:D31"/>
    <mergeCell ref="C32:D32"/>
    <mergeCell ref="E32:F32"/>
    <mergeCell ref="C33:D33"/>
    <mergeCell ref="C34:D34"/>
    <mergeCell ref="B22:F22"/>
    <mergeCell ref="G22:G28"/>
    <mergeCell ref="B23:C23"/>
    <mergeCell ref="B28:C28"/>
    <mergeCell ref="B16:F16"/>
    <mergeCell ref="B17:C17"/>
    <mergeCell ref="B20:C20"/>
    <mergeCell ref="G16:G20"/>
  </mergeCells>
  <dataValidations count="37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57 O30" xr:uid="{00000000-0002-0000-0000-000007000000}">
      <formula1>"DOOR SWITCH 2 (TC), "</formula1>
    </dataValidation>
    <dataValidation type="list" errorStyle="warning" allowBlank="1" showInputMessage="1" showErrorMessage="1" sqref="B58:C58" xr:uid="{8B776643-279A-4908-8D4B-360380D9AFE1}">
      <formula1>"--,DOOR SWITCH 2 (TC),'"</formula1>
    </dataValidation>
    <dataValidation type="list" allowBlank="1" showInputMessage="1" showErrorMessage="1" sqref="D53" xr:uid="{17F86F90-4755-4BBC-B16C-9A47AD6697A6}">
      <formula1>"0,1,2, YES, NO"</formula1>
    </dataValidation>
    <dataValidation type="list" allowBlank="1" showInputMessage="1" showErrorMessage="1" sqref="D46" xr:uid="{9983D432-C5DA-4662-A269-D13F6A057F15}">
      <formula1>"0,1"</formula1>
    </dataValidation>
    <dataValidation type="list" allowBlank="1" showInputMessage="1" showErrorMessage="1" sqref="D52" xr:uid="{552D89CE-910D-4C2A-AC2D-C2850667E636}">
      <formula1>"YES,NO"</formula1>
    </dataValidation>
    <dataValidation type="list" errorStyle="warning" allowBlank="1" showInputMessage="1" showErrorMessage="1" sqref="D49:D51" xr:uid="{22D88420-7DB3-4399-BE35-3F3B649F22FF}">
      <formula1>"YES,NO"</formula1>
    </dataValidation>
    <dataValidation type="list" allowBlank="1" showInputMessage="1" showErrorMessage="1" sqref="B63:C63" xr:uid="{9D95D93F-1106-4683-AC31-5C7C82D8EFE7}">
      <formula1>"MINI DC I/O 6,'"</formula1>
    </dataValidation>
    <dataValidation type="list" errorStyle="warning" allowBlank="1" showInputMessage="1" showErrorMessage="1" sqref="D48" xr:uid="{844DCB1B-1135-40F9-BFBB-7CB1D50566A1}">
      <formula1>"NO,1,2,3,4,5,6,7,8,9,10"</formula1>
    </dataValidation>
    <dataValidation type="list" errorStyle="warning" allowBlank="1" showInputMessage="1" showErrorMessage="1" sqref="D43" xr:uid="{FDFF811A-538D-468C-8432-F3B1D5A53297}">
      <formula1>"NO,1,2,3,4,5,6,7,8"</formula1>
    </dataValidation>
    <dataValidation type="list" errorStyle="warning" allowBlank="1" showInputMessage="1" showErrorMessage="1" sqref="D54" xr:uid="{EB97D327-9E2B-48FC-8AB4-ED6196ADC35B}">
      <formula1>"?,NO,1,2"</formula1>
    </dataValidation>
    <dataValidation type="list" errorStyle="warning" allowBlank="1" showInputMessage="1" showErrorMessage="1" sqref="F47" xr:uid="{8DA91CE2-BC5B-4CD1-BA5E-419FC0102A9D}">
      <formula1>"'--,CAN,I/O"</formula1>
    </dataValidation>
    <dataValidation type="list" allowBlank="1" showInputMessage="1" showErrorMessage="1" sqref="F46" xr:uid="{1A048B2E-9638-4CA9-92A7-551DC6BB515D}">
      <formula1>"?, CONNECT TO MODULE - YES, CONNECT TO MODULE - NO"</formula1>
    </dataValidation>
    <dataValidation type="list" allowBlank="1" showInputMessage="1" showErrorMessage="1" sqref="E53" xr:uid="{3E376BDC-41A4-45C9-8451-A88127770176}">
      <formula1>"Alternate, Synchronize"</formula1>
    </dataValidation>
    <dataValidation type="list" errorStyle="warning" allowBlank="1" showInputMessage="1" showErrorMessage="1" sqref="D55:D56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59" xr:uid="{AAB2C672-AAD5-43BC-8990-0EDD57F70283}">
      <formula1>"', Auxiliary, Default IP, Specify IP"</formula1>
    </dataValidation>
    <dataValidation type="list" allowBlank="1" showInputMessage="1" showErrorMessage="1" sqref="E60" xr:uid="{8CCF3F93-DF2E-431C-9DEC-040920C8D4DE}">
      <formula1>"', Serial,Ethernet"</formula1>
    </dataValidation>
    <dataValidation type="list" allowBlank="1" showInputMessage="1" showErrorMessage="1" sqref="E59" xr:uid="{5770FBE9-9127-4EF1-93A2-239ECA7075F3}">
      <formula1>"',1 Hour,2 Hour,3 Hour, 4 Hour,5 Hour"</formula1>
    </dataValidation>
    <dataValidation type="list" allowBlank="1" showInputMessage="1" sqref="C60" xr:uid="{B877167C-9080-4758-A047-EE42FFD40BB3}">
      <formula1>"',Control equipment,Entire display"</formula1>
    </dataValidation>
    <dataValidation type="list" errorStyle="warning" allowBlank="1" showInputMessage="1" showErrorMessage="1" sqref="C59" xr:uid="{A5C9464B-43EE-4A7A-82CC-459C918A3FC9}">
      <formula1>"',ALPHA FXM SERIES,TRIPPLITE,Generic UPS"</formula1>
    </dataValidation>
    <dataValidation type="list" allowBlank="1" showInputMessage="1" sqref="D59" xr:uid="{29BDF287-5668-44D5-96EC-EB84E7C381A6}">
      <formula1>"', 'By Brightness %, By Power"</formula1>
    </dataValidation>
    <dataValidation type="list" allowBlank="1" showInputMessage="1" sqref="D60" xr:uid="{8100747C-7EFD-479B-8E60-C6E3C5187CB2}">
      <formula1>"',Percent - 50%, Watts - 1800, Watts - 1100, Watts - 650"</formula1>
    </dataValidation>
    <dataValidation type="list" allowBlank="1" showInputMessage="1" showErrorMessage="1" sqref="B59:B60" xr:uid="{84518EE8-8F23-4A86-B94B-F836696BB4CA}">
      <formula1>"',UPS"</formula1>
    </dataValidation>
    <dataValidation type="list" errorStyle="warning" allowBlank="1" showInputMessage="1" showErrorMessage="1" sqref="D44:D45" xr:uid="{87CE7D83-06DD-4F83-A1B9-E3B46230779F}">
      <formula1>"YES, NO"</formula1>
    </dataValidation>
    <dataValidation type="list" allowBlank="1" showInputMessage="1" showErrorMessage="1" sqref="F44:F45" xr:uid="{6C81F1DB-F5FE-4FF2-9620-D8C822750D9B}">
      <formula1>"', Isolation Boards in Sign - Yes, Isolation Boards in Sign - No"</formula1>
    </dataValidation>
    <dataValidation type="list" errorStyle="warning" allowBlank="1" showInputMessage="1" sqref="C61" xr:uid="{0830831F-A972-49C1-BC47-BC7D0DCEB309}">
      <formula1>"', Module Output - ?"</formula1>
    </dataValidation>
    <dataValidation type="list" allowBlank="1" showInputMessage="1" showErrorMessage="1" sqref="B61" xr:uid="{D8AF5BE0-FAD9-4C54-AC75-CC4A9CA69286}">
      <formula1>"', ?, PS Redundancy Board"</formula1>
    </dataValidation>
    <dataValidation type="list" errorStyle="warning" allowBlank="1" showInputMessage="1" showErrorMessage="1" sqref="D47" xr:uid="{5BC3A260-90C9-4FDE-A6F8-06D9B67817ED}">
      <formula1>"?,NO,1,2,3,4,5,6,7,8,9,10"</formula1>
    </dataValidation>
    <dataValidation type="list" allowBlank="1" showInputMessage="1" showErrorMessage="1" sqref="F43" xr:uid="{3BFEE8B6-DDF2-47D5-A014-B563A93E58FD}">
      <formula1>"?, IN SIGN - YES, IN SIGN - NO"</formula1>
    </dataValidation>
    <dataValidation allowBlank="1" showInputMessage="1" sqref="D62:E62" xr:uid="{E569215E-46AA-44E9-AB5E-C38CC484F1D2}"/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C34048, C34495</OrderProject_x0020_ID>
    <DocNumber xmlns="2cc016c5-161d-4d6b-a532-6cf687f4a3ab">DD5631890</DocNumber>
    <Rev xmlns="2cc016c5-161d-4d6b-a532-6cf687f4a3ab">00</Rev>
    <_dlc_DocId xmlns="b479dd50-8d7e-4b78-9fb1-00cf65781f6b">75D2Y5VYC55K-1220653723-64627</_dlc_DocId>
    <_dlc_DocIdUrl xmlns="b479dd50-8d7e-4b78-9fb1-00cf65781f6b">
      <Url>https://daktronics.sharepoint.com/sites/docs-engineering/_layouts/15/DocIdRedir.aspx?ID=75D2Y5VYC55K-1220653723-64627</Url>
      <Description>75D2Y5VYC55K-1220653723-64627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63957C-41C2-4F2F-9A6C-598B0499773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D15041E-FD85-41AE-8727-ED59C2E455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EBFFDF-4511-4C10-A4A0-73553F70C8B4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dcmitype/"/>
    <ds:schemaRef ds:uri="cdae4ca2-47b8-467c-a804-ebae05ca0c7f"/>
    <ds:schemaRef ds:uri="http://schemas.microsoft.com/office/2006/metadata/properties"/>
    <ds:schemaRef ds:uri="2cc016c5-161d-4d6b-a532-6cf687f4a3ab"/>
    <ds:schemaRef ds:uri="b479dd50-8d7e-4b78-9fb1-00cf65781f6b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C34048, C34495 Alaska DOT, Site Config, VM-1020-24X112-20-RGB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2025-09-10T19:07:59Z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9ff9da13-b958-4b5f-a9e6-ba498442399c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