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4" documentId="8_{DB9F1AE1-596B-43CC-89EB-C4B54426487C}" xr6:coauthVersionLast="47" xr6:coauthVersionMax="47" xr10:uidLastSave="{0B4EC3E4-3394-43D0-96B0-F37DBF793824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E46" i="1"/>
  <c r="D46" i="1"/>
  <c r="F43" i="1"/>
  <c r="E43" i="1"/>
  <c r="D43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D47C8015-FD02-4BC4-8200-4B6D2DE362D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932FAA4F-F5D4-4566-9A1D-A2C0E1D9BCF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8E4C9E9D-93BB-46C3-9688-D8134ED3E3D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4A538E6-CF7C-47EF-890F-0F93BB4242D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537D8A7B-311A-46D3-A7C5-D9EE3D1DD1F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D2A56233-51D7-448A-A5C5-D5178E15C64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2C9C6D12-2B24-44F8-90F8-DD1B65140DF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4CFC4D8-D3A0-4E1B-AA86-6CD69C5B474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52E06387-633F-450B-8EB1-C9FAA4CB90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A57AFC2C-953E-475A-8C48-058CA901B844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A6F8C714-C87A-4E84-9EDD-87CD8DED585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85602C56-D13C-4307-B2B7-BF335E3FA51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81CE351E-50C7-4413-BDD8-8B42CD0B21C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BE3AFDAF-F082-4F5C-935E-457BF262F3A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44" authorId="1" shapeId="0" xr:uid="{F2E9F1ED-00B1-45BF-9833-4054E85D979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44" authorId="1" shapeId="0" xr:uid="{F91BD1C0-9D03-4E9E-87D5-4269A8FA169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46" authorId="1" shapeId="0" xr:uid="{17D0F9BA-4A13-4323-9D24-14D2749C071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6" authorId="1" shapeId="0" xr:uid="{A9C9D03F-887D-4E3C-B06F-6989A29F871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<sst xmlns="http://schemas.openxmlformats.org/spreadsheetml/2006/main" count="144" uniqueCount="105">
  <si>
    <t>DD5656185</t>
  </si>
  <si>
    <t>C34103 Alameda County, Site Config, VM-1020-16X128-20-RGB G5 @2 (2 SETS)</t>
  </si>
  <si>
    <t>Rev 00</t>
  </si>
  <si>
    <t>SYSTEM CONFIGURATION
VM-1020-16X128-20-RGB G5 @2 (2 SETS)</t>
  </si>
  <si>
    <t>SIGN/S</t>
  </si>
  <si>
    <t>OPTION</t>
  </si>
  <si>
    <t>VALUE</t>
  </si>
  <si>
    <t>MODEL</t>
  </si>
  <si>
    <t>VM</t>
  </si>
  <si>
    <t>VFC #1
SIGN 1, 2
VFC #2
SIGN 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</si>
  <si>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</si>
  <si>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</si>
  <si>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</si>
  <si>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</si>
  <si>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</si>
  <si>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</si>
  <si>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</si>
  <si>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</si>
  <si>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</si>
  <si>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</si>
  <si>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</si>
  <si>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</si>
  <si>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</si>
  <si>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</si>
  <si>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</si>
  <si>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</si>
  <si>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</si>
  <si>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</si>
  <si>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</si>
  <si>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</si>
  <si>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</si>
  <si>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</si>
  <si>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</si>
  <si>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</si>
  <si>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</si>
  <si>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</si>
  <si>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</si>
  <si>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</si>
  <si>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</si>
  <si>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</si>
  <si>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</si>
  <si>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</si>
  <si>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</si>
  <si>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</si>
  <si>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</si>
  <si>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</si>
  <si>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</si>
  <si>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</si>
  <si>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</si>
  <si>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</si>
  <si>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</si>
  <si>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</si>
  <si>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</si>
  <si>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</si>
  <si>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</si>
  <si>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VFC #1
SIGN 1</t>
  </si>
  <si>
    <t>UPS</t>
  </si>
  <si>
    <t>Generic UPS</t>
  </si>
  <si>
    <t>By Power</t>
  </si>
  <si>
    <t>4 Hour</t>
  </si>
  <si>
    <t>Default IP</t>
  </si>
  <si>
    <t>Entire display</t>
  </si>
  <si>
    <t>Watts - 1100</t>
  </si>
  <si>
    <t>Ethernet</t>
  </si>
  <si>
    <t>PS Redundancy Board</t>
  </si>
  <si>
    <t>Module Output - 2</t>
  </si>
  <si>
    <t>On 1st Display Interface</t>
  </si>
  <si>
    <t/>
  </si>
  <si>
    <t>VFC #1 -  SIGN 2
VFC #2 - SIGN 1, 2</t>
  </si>
  <si>
    <t>CUSTOM OPTIONS</t>
  </si>
  <si>
    <t>VFC #1 - SYSTEM BACKUP FILES</t>
  </si>
  <si>
    <t>DD5656181</t>
  </si>
  <si>
    <t>GUIDE - DD4832617</t>
  </si>
  <si>
    <t>VFC #2 - SYSTEM BACKUP FILES</t>
  </si>
  <si>
    <t>DD5656218</t>
  </si>
  <si>
    <t>TRANSLATION TABLE FOR BOTH VFCs</t>
  </si>
  <si>
    <t>ER-5656169 / DD5656169</t>
  </si>
  <si>
    <t>CONTROLLER CONFIGURATION PACKAGE</t>
  </si>
  <si>
    <t>N/A</t>
  </si>
  <si>
    <t>Reference Drawings</t>
  </si>
  <si>
    <t>VM-1020 Drawings: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</si>
  <si>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</si>
  <si>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</si>
  <si>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</si>
  <si>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</si>
  <si>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</si>
  <si>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</si>
  <si>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Multiple Signs, UPS</t>
  </si>
  <si>
    <t>DWG-4710438</t>
  </si>
  <si>
    <t>Site Riser, VM, Power in Sign, VFC in Traffic Cabinet, One Sign, UPS</t>
  </si>
  <si>
    <t>DWG-4741642</t>
  </si>
  <si>
    <t>Shop Drawing, VM-102X-16x128-20-RGB</t>
  </si>
  <si>
    <t>DWG-5638651</t>
  </si>
  <si>
    <t>Site Riser, VM, AC, Two VFC, Four Signs, UPS</t>
  </si>
  <si>
    <t>DWG-5655634</t>
  </si>
  <si>
    <t>Schematic, VM-1020, AC, Redundancy, 16H 128W</t>
  </si>
  <si>
    <t>DWG-5655983</t>
  </si>
  <si>
    <t>Traffic Cabinet Gathering Packet Drawings (Two VFC):</t>
  </si>
  <si>
    <t>Schematic, UPS, Battery Interconnect, One String, 48V</t>
  </si>
  <si>
    <t>DWG-4612316</t>
  </si>
  <si>
    <t>Schematic, Signal, Traffic Cabinet, Door Detection by Others, VFC</t>
  </si>
  <si>
    <t>DWG-5059130</t>
  </si>
  <si>
    <t>Schematic, Traffic Cabinet by Others, 120 VAC, DUPS-20A, Four Signs</t>
  </si>
  <si>
    <t>DWG-5656748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</si>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</sst>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7" xfId="0" quotePrefix="1" applyBorder="1"/>
    <xf numFmtId="0" fontId="0" fillId="0" borderId="34" xfId="0" quotePrefix="1" applyBorder="1"/>
    <xf numFmtId="0" fontId="0" fillId="0" borderId="10" xfId="0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8" xfId="0" applyBorder="1" applyAlignment="1">
      <alignment horizontal="center" vertical="center" wrapText="1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4"/>
  <sheetViews>
    <sheetView tabSelected="1" workbookViewId="0">
      <selection activeCell="B1" sqref="B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6.5703125" customWidth="1"/>
  </cols>
  <sheetData>
    <row r="1" spans="2:7" ht="15.75" thickBot="1">
      <c r="B1" t="s">
        <v>0</v>
      </c>
      <c r="C1" s="76" t="s">
        <v>1</v>
      </c>
      <c r="D1" s="76"/>
      <c r="E1" s="76"/>
      <c r="F1" s="76"/>
      <c r="G1" s="15" t="s">
        <v>2</v>
      </c>
    </row>
    <row r="2" spans="2:7" ht="31.5" customHeight="1" thickBot="1">
      <c r="B2" s="58" t="s">
        <v>3</v>
      </c>
      <c r="C2" s="52"/>
      <c r="D2" s="52"/>
      <c r="E2" s="52"/>
      <c r="F2" s="53"/>
      <c r="G2" s="43" t="s">
        <v>4</v>
      </c>
    </row>
    <row r="3" spans="2:7" ht="15.75" thickBot="1">
      <c r="B3" s="54" t="s">
        <v>5</v>
      </c>
      <c r="C3" s="55"/>
      <c r="D3" s="55" t="s">
        <v>6</v>
      </c>
      <c r="E3" s="55"/>
      <c r="F3" s="59"/>
      <c r="G3" s="50"/>
    </row>
    <row r="4" spans="2:7">
      <c r="B4" s="39" t="s">
        <v>7</v>
      </c>
      <c r="C4" s="40"/>
      <c r="D4" s="40" t="s">
        <v>8</v>
      </c>
      <c r="E4" s="40"/>
      <c r="F4" s="46"/>
      <c r="G4" s="43" t="s">
        <v>9</v>
      </c>
    </row>
    <row r="5" spans="2:7">
      <c r="B5" s="39" t="s">
        <v>10</v>
      </c>
      <c r="C5" s="40"/>
      <c r="D5" s="40" t="s">
        <v>11</v>
      </c>
      <c r="E5" s="40"/>
      <c r="F5" s="46"/>
      <c r="G5" s="44"/>
    </row>
    <row r="6" spans="2:7">
      <c r="B6" s="49" t="s">
        <v>12</v>
      </c>
      <c r="C6" s="10" t="s">
        <v>13</v>
      </c>
      <c r="D6" s="40" t="s">
        <v>14</v>
      </c>
      <c r="E6" s="40"/>
      <c r="F6" s="46"/>
      <c r="G6" s="44"/>
    </row>
    <row r="7" spans="2:7">
      <c r="B7" s="49"/>
      <c r="C7" s="10" t="s">
        <v>15</v>
      </c>
      <c r="D7" s="40" t="s">
        <v>16</v>
      </c>
      <c r="E7" s="40"/>
      <c r="F7" s="46"/>
      <c r="G7" s="44"/>
    </row>
    <row r="8" spans="2:7">
      <c r="B8" s="49"/>
      <c r="C8" s="10" t="s">
        <v>17</v>
      </c>
      <c r="D8" s="40" t="s">
        <v>18</v>
      </c>
      <c r="E8" s="40"/>
      <c r="F8" s="46"/>
      <c r="G8" s="44"/>
    </row>
    <row r="9" spans="2:7">
      <c r="B9" s="49"/>
      <c r="C9" s="10" t="s">
        <v>19</v>
      </c>
      <c r="D9" s="47">
        <v>20</v>
      </c>
      <c r="E9" s="47"/>
      <c r="F9" s="48"/>
      <c r="G9" s="44"/>
    </row>
    <row r="10" spans="2:7">
      <c r="B10" s="39" t="s">
        <v>20</v>
      </c>
      <c r="C10" s="40"/>
      <c r="D10" s="47">
        <v>16</v>
      </c>
      <c r="E10" s="47"/>
      <c r="F10" s="48"/>
      <c r="G10" s="44"/>
    </row>
    <row r="11" spans="2:7">
      <c r="B11" s="39" t="s">
        <v>21</v>
      </c>
      <c r="C11" s="40"/>
      <c r="D11" s="47">
        <v>128</v>
      </c>
      <c r="E11" s="47"/>
      <c r="F11" s="48"/>
      <c r="G11" s="44"/>
    </row>
    <row r="12" spans="2:7">
      <c r="B12" s="39" t="s">
        <v>22</v>
      </c>
      <c r="C12" s="40"/>
      <c r="D12" s="40" t="s">
        <v>23</v>
      </c>
      <c r="E12" s="40"/>
      <c r="F12" s="46"/>
      <c r="G12" s="44"/>
    </row>
    <row r="13" spans="2:7">
      <c r="B13" s="33" t="s">
        <v>24</v>
      </c>
      <c r="C13" s="10"/>
      <c r="D13" s="47">
        <v>1</v>
      </c>
      <c r="E13" s="47"/>
      <c r="F13" s="48"/>
      <c r="G13" s="44"/>
    </row>
    <row r="14" spans="2:7" ht="15.75" thickBot="1">
      <c r="B14" s="56" t="s">
        <v>25</v>
      </c>
      <c r="C14" s="57"/>
      <c r="D14" s="41" t="s">
        <v>26</v>
      </c>
      <c r="E14" s="41"/>
      <c r="F14" s="42"/>
      <c r="G14" s="45"/>
    </row>
    <row r="15" spans="2:7" ht="15.75" thickBot="1"/>
    <row r="16" spans="2:7" ht="15.75" thickBot="1">
      <c r="B16" s="51" t="s">
        <v>27</v>
      </c>
      <c r="C16" s="52"/>
      <c r="D16" s="52"/>
      <c r="E16" s="52"/>
      <c r="F16" s="53"/>
      <c r="G16" s="43" t="s">
        <v>9</v>
      </c>
    </row>
    <row r="17" spans="2:7">
      <c r="B17" s="54" t="s">
        <v>5</v>
      </c>
      <c r="C17" s="55"/>
      <c r="D17" s="26" t="s">
        <v>6</v>
      </c>
      <c r="E17" s="26" t="s">
        <v>28</v>
      </c>
      <c r="F17" s="27" t="s">
        <v>29</v>
      </c>
      <c r="G17" s="44"/>
    </row>
    <row r="18" spans="2:7">
      <c r="B18" s="39" t="s">
        <v>30</v>
      </c>
      <c r="C18" s="40"/>
      <c r="D18" s="10" t="s">
        <v>31</v>
      </c>
      <c r="E18" s="10" t="s">
        <v>32</v>
      </c>
      <c r="F18" s="12" t="s">
        <v>33</v>
      </c>
      <c r="G18" s="44"/>
    </row>
    <row r="19" spans="2:7">
      <c r="B19" s="39" t="s">
        <v>34</v>
      </c>
      <c r="C19" s="40"/>
      <c r="D19" s="10" t="s">
        <v>12</v>
      </c>
      <c r="E19" s="10" t="s">
        <v>32</v>
      </c>
      <c r="F19" s="12" t="s">
        <v>33</v>
      </c>
      <c r="G19" s="44"/>
    </row>
    <row r="20" spans="2:7">
      <c r="B20" s="39" t="s">
        <v>35</v>
      </c>
      <c r="C20" s="40"/>
      <c r="D20" s="10" t="s">
        <v>36</v>
      </c>
      <c r="E20" s="11" t="s">
        <v>37</v>
      </c>
      <c r="F20" s="13" t="s">
        <v>37</v>
      </c>
      <c r="G20" s="44"/>
    </row>
    <row r="21" spans="2:7">
      <c r="B21" s="39" t="s">
        <v>38</v>
      </c>
      <c r="C21" s="40"/>
      <c r="D21" s="24" t="s">
        <v>36</v>
      </c>
      <c r="E21" s="24" t="s">
        <v>37</v>
      </c>
      <c r="F21" s="13"/>
      <c r="G21" s="44"/>
    </row>
    <row r="22" spans="2:7">
      <c r="B22" s="39" t="s">
        <v>39</v>
      </c>
      <c r="C22" s="40"/>
      <c r="D22" s="24" t="s">
        <v>36</v>
      </c>
      <c r="E22" s="24"/>
      <c r="F22" s="12"/>
      <c r="G22" s="44"/>
    </row>
    <row r="23" spans="2:7">
      <c r="B23" s="39" t="s">
        <v>40</v>
      </c>
      <c r="C23" s="40"/>
      <c r="D23" s="24" t="s">
        <v>36</v>
      </c>
      <c r="E23" s="24"/>
      <c r="F23" s="12"/>
      <c r="G23" s="44"/>
    </row>
    <row r="24" spans="2:7">
      <c r="B24" s="39" t="s">
        <v>41</v>
      </c>
      <c r="C24" s="40"/>
      <c r="D24" s="24">
        <v>1</v>
      </c>
      <c r="E24" s="24" t="s">
        <v>37</v>
      </c>
      <c r="F24" s="13" t="s">
        <v>42</v>
      </c>
      <c r="G24" s="44"/>
    </row>
    <row r="25" spans="2:7">
      <c r="B25" s="39" t="s">
        <v>43</v>
      </c>
      <c r="C25" s="40"/>
      <c r="D25" s="24" t="s">
        <v>36</v>
      </c>
      <c r="E25" s="24" t="s">
        <v>37</v>
      </c>
      <c r="F25" s="13"/>
      <c r="G25" s="44"/>
    </row>
    <row r="26" spans="2:7">
      <c r="B26" s="39" t="s">
        <v>44</v>
      </c>
      <c r="C26" s="40"/>
      <c r="D26" s="24" t="s">
        <v>36</v>
      </c>
      <c r="E26" s="24" t="s">
        <v>37</v>
      </c>
      <c r="F26" s="13" t="s">
        <v>37</v>
      </c>
      <c r="G26" s="44"/>
    </row>
    <row r="27" spans="2:7">
      <c r="B27" s="39" t="s">
        <v>45</v>
      </c>
      <c r="C27" s="40"/>
      <c r="D27" s="25" t="s">
        <v>36</v>
      </c>
      <c r="E27" s="24" t="s">
        <v>37</v>
      </c>
      <c r="F27" s="13" t="s">
        <v>37</v>
      </c>
      <c r="G27" s="44"/>
    </row>
    <row r="28" spans="2:7">
      <c r="B28" s="39" t="s">
        <v>46</v>
      </c>
      <c r="C28" s="40"/>
      <c r="D28" s="25" t="s">
        <v>36</v>
      </c>
      <c r="E28" s="24" t="s">
        <v>37</v>
      </c>
      <c r="F28" s="13" t="s">
        <v>37</v>
      </c>
      <c r="G28" s="44"/>
    </row>
    <row r="29" spans="2:7">
      <c r="B29" s="39" t="s">
        <v>47</v>
      </c>
      <c r="C29" s="40"/>
      <c r="D29" s="25" t="s">
        <v>36</v>
      </c>
      <c r="E29" s="24" t="s">
        <v>37</v>
      </c>
      <c r="F29" s="13" t="s">
        <v>37</v>
      </c>
      <c r="G29" s="44"/>
    </row>
    <row r="30" spans="2:7">
      <c r="B30" s="39" t="s">
        <v>48</v>
      </c>
      <c r="C30" s="40"/>
      <c r="D30" s="25" t="s">
        <v>49</v>
      </c>
      <c r="E30" s="24" t="s">
        <v>37</v>
      </c>
      <c r="F30" s="13" t="s">
        <v>37</v>
      </c>
      <c r="G30" s="44"/>
    </row>
    <row r="31" spans="2:7">
      <c r="B31" s="39" t="s">
        <v>50</v>
      </c>
      <c r="C31" s="40"/>
      <c r="D31" s="24" t="s">
        <v>36</v>
      </c>
      <c r="E31" s="24" t="s">
        <v>37</v>
      </c>
      <c r="F31" s="13" t="s">
        <v>37</v>
      </c>
      <c r="G31" s="44"/>
    </row>
    <row r="32" spans="2:7">
      <c r="B32" s="39" t="s">
        <v>51</v>
      </c>
      <c r="C32" s="40"/>
      <c r="D32" s="24">
        <v>1</v>
      </c>
      <c r="E32" s="24" t="s">
        <v>37</v>
      </c>
      <c r="F32" s="13" t="s">
        <v>37</v>
      </c>
      <c r="G32" s="44"/>
    </row>
    <row r="33" spans="2:7" ht="15.75" thickBot="1">
      <c r="B33" s="56" t="s">
        <v>52</v>
      </c>
      <c r="C33" s="57"/>
      <c r="D33" s="28" t="s">
        <v>53</v>
      </c>
      <c r="E33" s="28"/>
      <c r="F33" s="14"/>
      <c r="G33" s="45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7" t="s">
        <v>54</v>
      </c>
      <c r="C35" s="68"/>
      <c r="D35" s="68"/>
      <c r="E35" s="68"/>
      <c r="F35" s="68"/>
      <c r="G35" s="73" t="s">
        <v>55</v>
      </c>
    </row>
    <row r="36" spans="2:7" hidden="1">
      <c r="B36" s="74"/>
      <c r="C36" s="75"/>
      <c r="D36" s="24" t="str">
        <f>IF(B36="DOOR SWITCH 2 (TC)",1,"N/A")</f>
        <v>N/A</v>
      </c>
      <c r="E36" s="24" t="str">
        <f>IF(B36="DOOR SWITCH 2 (TC)",1,"N/A")</f>
        <v>N/A</v>
      </c>
      <c r="F36" s="36" t="str">
        <f>IF(B36="DOOR SWITCH 2 (TC)","VIP 1","N/A")</f>
        <v>N/A</v>
      </c>
      <c r="G36" s="61"/>
    </row>
    <row r="37" spans="2:7">
      <c r="B37" s="69" t="s">
        <v>56</v>
      </c>
      <c r="C37" s="16" t="s">
        <v>57</v>
      </c>
      <c r="D37" s="17" t="s">
        <v>58</v>
      </c>
      <c r="E37" s="17" t="s">
        <v>59</v>
      </c>
      <c r="F37" s="18" t="s">
        <v>60</v>
      </c>
      <c r="G37" s="61"/>
    </row>
    <row r="38" spans="2:7">
      <c r="B38" s="69"/>
      <c r="C38" s="17" t="s">
        <v>61</v>
      </c>
      <c r="D38" s="19" t="s">
        <v>62</v>
      </c>
      <c r="E38" s="17" t="s">
        <v>63</v>
      </c>
      <c r="F38" s="18"/>
      <c r="G38" s="61"/>
    </row>
    <row r="39" spans="2:7">
      <c r="B39" s="29" t="s">
        <v>64</v>
      </c>
      <c r="C39" s="11" t="s">
        <v>65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6" t="s">
        <v>66</v>
      </c>
      <c r="G39" s="61"/>
    </row>
    <row r="40" spans="2:7" ht="15.75" thickBot="1">
      <c r="B40" s="63" t="s">
        <v>67</v>
      </c>
      <c r="C40" s="64"/>
      <c r="D40" s="9"/>
      <c r="E40" s="9"/>
      <c r="F40" s="37"/>
      <c r="G40" s="62"/>
    </row>
    <row r="41" spans="2:7" ht="15.75" thickBot="1">
      <c r="C41" s="30"/>
      <c r="D41" s="30"/>
      <c r="E41" s="31"/>
      <c r="F41" s="32"/>
      <c r="G41" s="15"/>
    </row>
    <row r="42" spans="2:7">
      <c r="B42" s="67" t="s">
        <v>54</v>
      </c>
      <c r="C42" s="68"/>
      <c r="D42" s="68"/>
      <c r="E42" s="68"/>
      <c r="F42" s="68"/>
      <c r="G42" s="73" t="s">
        <v>68</v>
      </c>
    </row>
    <row r="43" spans="2:7" ht="15" hidden="1" customHeight="1">
      <c r="B43" s="74"/>
      <c r="C43" s="75"/>
      <c r="D43" s="24" t="str">
        <f>IF(B43="DOOR SWITCH 2 (TC)",1,"N/A")</f>
        <v>N/A</v>
      </c>
      <c r="E43" s="24" t="str">
        <f>IF(B43="DOOR SWITCH 2 (TC)",1,"N/A")</f>
        <v>N/A</v>
      </c>
      <c r="F43" s="36" t="str">
        <f>IF(B43="DOOR SWITCH 2 (TC)","VIP 1","N/A")</f>
        <v>N/A</v>
      </c>
      <c r="G43" s="61"/>
    </row>
    <row r="44" spans="2:7" ht="15" hidden="1" customHeight="1">
      <c r="B44" s="69"/>
      <c r="C44" s="16"/>
      <c r="D44" s="17"/>
      <c r="E44" s="17"/>
      <c r="F44" s="18"/>
      <c r="G44" s="61"/>
    </row>
    <row r="45" spans="2:7" ht="15" hidden="1" customHeight="1">
      <c r="B45" s="69"/>
      <c r="C45" s="17"/>
      <c r="D45" s="19"/>
      <c r="E45" s="17"/>
      <c r="F45" s="18"/>
      <c r="G45" s="61"/>
    </row>
    <row r="46" spans="2:7">
      <c r="B46" s="29" t="s">
        <v>64</v>
      </c>
      <c r="C46" s="11" t="s">
        <v>65</v>
      </c>
      <c r="D46" s="11" t="str">
        <f>IF(B46="PS Redundancy Board","I/O Board Outputs - NO"," ")</f>
        <v>I/O Board Outputs - NO</v>
      </c>
      <c r="E46" s="11" t="str">
        <f>IF(B46="PS Redundancy Board","Sensor Address -1"," ")</f>
        <v>Sensor Address -1</v>
      </c>
      <c r="F46" s="36" t="s">
        <v>66</v>
      </c>
      <c r="G46" s="61"/>
    </row>
    <row r="47" spans="2:7" ht="15.75" thickBot="1">
      <c r="B47" s="63" t="s">
        <v>67</v>
      </c>
      <c r="C47" s="64"/>
      <c r="D47" s="28"/>
      <c r="E47" s="28"/>
      <c r="F47" s="14"/>
      <c r="G47" s="62"/>
    </row>
    <row r="48" spans="2:7" ht="15.75" thickBot="1">
      <c r="C48" s="30"/>
      <c r="D48" s="30"/>
      <c r="E48" s="31"/>
      <c r="F48" s="32"/>
      <c r="G48" s="15"/>
    </row>
    <row r="49" spans="2:7" ht="15.75" thickBot="1">
      <c r="B49" s="51" t="s">
        <v>69</v>
      </c>
      <c r="C49" s="52"/>
      <c r="D49" s="52"/>
      <c r="E49" s="52"/>
      <c r="F49" s="53"/>
      <c r="G49" s="60">
        <v>1</v>
      </c>
    </row>
    <row r="50" spans="2:7">
      <c r="B50" s="65" t="s">
        <v>70</v>
      </c>
      <c r="C50" s="66"/>
      <c r="D50" s="66"/>
      <c r="E50" s="34" t="s">
        <v>71</v>
      </c>
      <c r="F50" s="38" t="s">
        <v>72</v>
      </c>
      <c r="G50" s="61"/>
    </row>
    <row r="51" spans="2:7">
      <c r="B51" s="39" t="s">
        <v>73</v>
      </c>
      <c r="C51" s="40"/>
      <c r="D51" s="40"/>
      <c r="E51" s="11" t="s">
        <v>74</v>
      </c>
      <c r="F51" s="12" t="s">
        <v>72</v>
      </c>
      <c r="G51" s="61"/>
    </row>
    <row r="52" spans="2:7">
      <c r="B52" s="39" t="s">
        <v>75</v>
      </c>
      <c r="C52" s="40"/>
      <c r="D52" s="40"/>
      <c r="E52" s="11" t="s">
        <v>76</v>
      </c>
      <c r="F52" s="13" t="str">
        <f>IF(E52="N/A", " ", "GUIDE - DD3513398")</f>
        <v>GUIDE - DD3513398</v>
      </c>
      <c r="G52" s="61"/>
    </row>
    <row r="53" spans="2:7" ht="15.75" thickBot="1">
      <c r="B53" s="70" t="s">
        <v>77</v>
      </c>
      <c r="C53" s="71"/>
      <c r="D53" s="72"/>
      <c r="E53" s="35" t="s">
        <v>78</v>
      </c>
      <c r="F53" s="14" t="str">
        <f>IF(E53="N/A", " ", "GUIDE - DD3350029")</f>
        <v xml:space="preserve"> </v>
      </c>
      <c r="G53" s="62"/>
    </row>
    <row r="54" spans="2:7">
      <c r="C54" s="30"/>
      <c r="D54" s="30"/>
      <c r="E54" s="31"/>
      <c r="F54" s="32"/>
      <c r="G54" s="15"/>
    </row>
    <row r="55" spans="2:7" ht="15.75" thickBot="1"/>
    <row r="56" spans="2:7">
      <c r="B56" s="7" t="s">
        <v>79</v>
      </c>
      <c r="C56" s="8"/>
      <c r="D56" s="8"/>
      <c r="E56" s="8"/>
      <c r="F56" s="8"/>
      <c r="G56" s="1"/>
    </row>
    <row r="57" spans="2:7">
      <c r="B57" s="3"/>
      <c r="C57" s="77"/>
      <c r="D57" s="77"/>
      <c r="E57" s="77"/>
      <c r="F57" s="77"/>
      <c r="G57" s="2"/>
    </row>
    <row r="58" spans="2:7">
      <c r="B58" s="3" t="s">
        <v>80</v>
      </c>
      <c r="G58" s="2"/>
    </row>
    <row r="59" spans="2:7">
      <c r="B59" s="3" t="s">
        <v>81</v>
      </c>
      <c r="E59" t="s">
        <v>82</v>
      </c>
      <c r="G59" s="2"/>
    </row>
    <row r="60" spans="2:7">
      <c r="B60" s="3" t="s">
        <v>83</v>
      </c>
      <c r="E60" t="s">
        <v>84</v>
      </c>
      <c r="G60" s="2"/>
    </row>
    <row r="61" spans="2:7">
      <c r="B61" s="3" t="s">
        <v>85</v>
      </c>
      <c r="E61" t="s">
        <v>86</v>
      </c>
      <c r="G61" s="2"/>
    </row>
    <row r="62" spans="2:7">
      <c r="B62" s="3" t="s">
        <v>87</v>
      </c>
      <c r="E62" t="s">
        <v>88</v>
      </c>
      <c r="G62" s="2"/>
    </row>
    <row r="63" spans="2:7">
      <c r="B63" s="3" t="s">
        <v>89</v>
      </c>
      <c r="E63" t="s">
        <v>90</v>
      </c>
      <c r="G63" s="2"/>
    </row>
    <row r="64" spans="2:7">
      <c r="B64" s="3" t="s">
        <v>91</v>
      </c>
      <c r="E64" t="s">
        <v>92</v>
      </c>
      <c r="G64" s="2"/>
    </row>
    <row r="65" spans="2:7">
      <c r="B65" s="3" t="s">
        <v>93</v>
      </c>
      <c r="E65" t="s">
        <v>94</v>
      </c>
      <c r="G65" s="2"/>
    </row>
    <row r="66" spans="2:7">
      <c r="B66" s="3" t="s">
        <v>95</v>
      </c>
      <c r="E66" t="s">
        <v>96</v>
      </c>
      <c r="G66" s="2"/>
    </row>
    <row r="67" spans="2:7">
      <c r="B67" s="3"/>
      <c r="G67" s="2"/>
    </row>
    <row r="68" spans="2:7">
      <c r="B68" s="3" t="s">
        <v>97</v>
      </c>
      <c r="G68" s="2"/>
    </row>
    <row r="69" spans="2:7">
      <c r="B69" s="3" t="s">
        <v>98</v>
      </c>
      <c r="E69" t="s">
        <v>99</v>
      </c>
      <c r="G69" s="2"/>
    </row>
    <row r="70" spans="2:7">
      <c r="B70" s="3" t="s">
        <v>100</v>
      </c>
      <c r="E70" t="s">
        <v>101</v>
      </c>
      <c r="G70" s="2"/>
    </row>
    <row r="71" spans="2:7">
      <c r="B71" s="3" t="s">
        <v>102</v>
      </c>
      <c r="E71" t="s">
        <v>103</v>
      </c>
      <c r="G71" s="2"/>
    </row>
    <row r="72" spans="2:7" ht="15.75" thickBot="1">
      <c r="B72" s="4"/>
      <c r="C72" s="5"/>
      <c r="D72" s="5"/>
      <c r="E72" s="5"/>
      <c r="F72" s="5"/>
      <c r="G72" s="6"/>
    </row>
    <row r="74" spans="2:7">
      <c r="B74" t="s">
        <v>104</v>
      </c>
    </row>
  </sheetData>
  <mergeCells count="59">
    <mergeCell ref="B52:D52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D3:F3"/>
    <mergeCell ref="G49:G53"/>
    <mergeCell ref="B40:C40"/>
    <mergeCell ref="B50:D50"/>
    <mergeCell ref="B35:F35"/>
    <mergeCell ref="B37:B38"/>
    <mergeCell ref="B53:D53"/>
    <mergeCell ref="B49:F49"/>
    <mergeCell ref="B51:D51"/>
    <mergeCell ref="G35:G40"/>
    <mergeCell ref="B36:C36"/>
    <mergeCell ref="B44:B45"/>
    <mergeCell ref="B42:F42"/>
    <mergeCell ref="G42:G47"/>
    <mergeCell ref="B43:C43"/>
    <mergeCell ref="B47:C47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B27:C27"/>
  </mergeCells>
  <dataValidations count="36">
    <dataValidation type="list" allowBlank="1" showInputMessage="1" showErrorMessage="1" sqref="D4:F4" xr:uid="{51E085AA-E634-428B-98B2-C46E01056139}">
      <formula1>"VF,VM,VX, DB-5000"</formula1>
    </dataValidation>
    <dataValidation type="list" allowBlank="1" showInputMessage="1" showErrorMessage="1" sqref="D5:F5" xr:uid="{C9AEC9B0-3B4A-4A08-B0DA-E7F3FE24BBC9}">
      <formula1>"FRONT,WALK-IN,REAR"</formula1>
    </dataValidation>
    <dataValidation type="list" errorStyle="warning" allowBlank="1" showInputMessage="1" showErrorMessage="1" sqref="D6:F6" xr:uid="{17CF38EF-2FA1-424C-8736-3471EAD2E474}">
      <formula1>"FULL COLOR, MONOCHROME, Red-Green"</formula1>
    </dataValidation>
    <dataValidation type="list" errorStyle="warning" allowBlank="1" showInputMessage="1" showErrorMessage="1" sqref="D8:F8" xr:uid="{A1AF01AF-8693-4F63-9D37-D28FAD2E5AB2}">
      <formula1>"7X5,9X5,9X15,16X16,24X16, 18X18"</formula1>
    </dataValidation>
    <dataValidation type="list" errorStyle="warning" allowBlank="1" showInputMessage="1" showErrorMessage="1" sqref="D9:F9" xr:uid="{C5A0BFD8-0AD7-4818-9C04-B65FE5386EC6}">
      <formula1>"20,34,46,66"</formula1>
    </dataValidation>
    <dataValidation type="list" allowBlank="1" showInputMessage="1" showErrorMessage="1" sqref="D12:F12" xr:uid="{842669ED-6B7E-4EA2-B406-830B7805C921}">
      <formula1>"FULL MATRIX,LINE MATRIX"</formula1>
    </dataValidation>
    <dataValidation type="list" allowBlank="1" showInputMessage="1" showErrorMessage="1" sqref="D7:F7" xr:uid="{2FCA89A6-A2E4-44D8-B2D1-D324982803EF}">
      <formula1>"GEN 4 (24 VOLT BUS), ANTAIOS (DVX)"</formula1>
    </dataValidation>
    <dataValidation type="list" allowBlank="1" showInputMessage="1" showErrorMessage="1" sqref="O35 O42" xr:uid="{00000000-0002-0000-0000-000007000000}">
      <formula1>"DOOR SWITCH 2 (TC), "</formula1>
    </dataValidation>
    <dataValidation type="list" errorStyle="warning" allowBlank="1" showInputMessage="1" showErrorMessage="1" sqref="B36:C36 B43:C43" xr:uid="{8B776643-279A-4908-8D4B-360380D9AFE1}">
      <formula1>"--,DOOR SWITCH 2 (TC),'"</formula1>
    </dataValidation>
    <dataValidation type="list" allowBlank="1" showInputMessage="1" showErrorMessage="1" sqref="D31" xr:uid="{77259DD6-B212-4E8C-AC07-569E34C1D461}">
      <formula1>"0,1,2, YES, NO"</formula1>
    </dataValidation>
    <dataValidation type="list" allowBlank="1" showInputMessage="1" showErrorMessage="1" sqref="D24" xr:uid="{2B47A9CA-CD8C-4EB6-8867-6CB9B0EC3A49}">
      <formula1>"0,1"</formula1>
    </dataValidation>
    <dataValidation type="list" allowBlank="1" showInputMessage="1" showErrorMessage="1" sqref="D30" xr:uid="{80B1B5FA-1A53-4E92-8ADE-EE8AFBAB3944}">
      <formula1>"YES,NO"</formula1>
    </dataValidation>
    <dataValidation type="list" errorStyle="warning" allowBlank="1" showInputMessage="1" showErrorMessage="1" sqref="D27:D29" xr:uid="{2DE97CA4-0E48-4102-9538-BAB5296A7A83}">
      <formula1>"YES,NO"</formula1>
    </dataValidation>
    <dataValidation type="list" allowBlank="1" showInputMessage="1" showErrorMessage="1" sqref="B40:C40 B47:C47" xr:uid="{10B1A2D2-875A-4143-8352-F77EF2DCE6D0}">
      <formula1>"MINI DC I/O 6,'"</formula1>
    </dataValidation>
    <dataValidation type="list" errorStyle="warning" allowBlank="1" showInputMessage="1" showErrorMessage="1" sqref="D26" xr:uid="{9E00002A-C6D8-450D-BA90-765ABCBEA47C}">
      <formula1>"NO,1,2,3,4,5,6,7,8,9,10"</formula1>
    </dataValidation>
    <dataValidation type="list" errorStyle="warning" allowBlank="1" showInputMessage="1" showErrorMessage="1" sqref="D21" xr:uid="{BC619E33-6171-436C-93BF-1008AE6ADD0B}">
      <formula1>"NO,1,2,3,4,5,6,7,8"</formula1>
    </dataValidation>
    <dataValidation type="list" errorStyle="warning" allowBlank="1" showInputMessage="1" showErrorMessage="1" sqref="D32" xr:uid="{D70462E4-8BEC-4329-8E83-42262D4E75C3}">
      <formula1>"?,NO,1,2"</formula1>
    </dataValidation>
    <dataValidation type="list" errorStyle="warning" allowBlank="1" showInputMessage="1" showErrorMessage="1" sqref="F25" xr:uid="{3691EE3C-A516-483F-A830-B108F9F799F4}">
      <formula1>"'--,CAN,I/O"</formula1>
    </dataValidation>
    <dataValidation type="list" allowBlank="1" showInputMessage="1" showErrorMessage="1" sqref="F24" xr:uid="{60982A11-181B-4C71-9FA1-DFB6871FFFC4}">
      <formula1>"?, CONNECT TO MODULE - YES, CONNECT TO MODULE - NO"</formula1>
    </dataValidation>
    <dataValidation type="list" allowBlank="1" showInputMessage="1" showErrorMessage="1" sqref="E31" xr:uid="{A9CFE102-2F7E-4B4C-815B-E99AF45106E9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8CBEC67C-CBFC-4FDB-AD27-E6E96AB9486D}">
      <formula1>"ROWS,BAYS"</formula1>
    </dataValidation>
    <dataValidation type="list" allowBlank="1" showInputMessage="1" showErrorMessage="1" sqref="F37 F44" xr:uid="{82A161E3-B361-49A0-A38B-3C09F9FCF885}">
      <formula1>"', Auxiliary, Default IP, Specify IP"</formula1>
    </dataValidation>
    <dataValidation type="list" allowBlank="1" showInputMessage="1" showErrorMessage="1" sqref="E38 E45" xr:uid="{6BFF0C1D-C37A-4C09-8B22-FAD01364A1B5}">
      <formula1>"', Serial,Ethernet"</formula1>
    </dataValidation>
    <dataValidation type="list" allowBlank="1" showInputMessage="1" showErrorMessage="1" sqref="E37 E44" xr:uid="{07BF485E-7590-4B97-977C-6855B60CCE75}">
      <formula1>"',1 Hour,2 Hour,3 Hour, 4 Hour,5 Hour"</formula1>
    </dataValidation>
    <dataValidation type="list" allowBlank="1" showInputMessage="1" sqref="C38 C45" xr:uid="{9502A853-F820-4B18-B6E1-478543946AFB}">
      <formula1>"',Control equipment,Entire display"</formula1>
    </dataValidation>
    <dataValidation type="list" errorStyle="warning" allowBlank="1" showInputMessage="1" showErrorMessage="1" sqref="C37 C44" xr:uid="{756BDA95-90AC-4288-80E1-0FBCCBF538B3}">
      <formula1>"',ALPHA FXM SERIES,TRIPPLITE,Generic UPS"</formula1>
    </dataValidation>
    <dataValidation type="list" allowBlank="1" showInputMessage="1" sqref="D37 D44" xr:uid="{9E986811-ED70-45AD-9BEF-C5D29D2B5033}">
      <formula1>"', 'By Brightness %, By Power"</formula1>
    </dataValidation>
    <dataValidation type="list" allowBlank="1" showInputMessage="1" sqref="D38 D45" xr:uid="{53E11837-8E36-4E02-909A-53A9621473FB}">
      <formula1>"',Percent - 50%, Watts - 1800, Watts - 1100, Watts - 650"</formula1>
    </dataValidation>
    <dataValidation type="list" allowBlank="1" showInputMessage="1" showErrorMessage="1" sqref="B37:B38 B44:B45" xr:uid="{0DB377BF-E869-4FE9-9CAF-EDB58114D364}">
      <formula1>"',UPS"</formula1>
    </dataValidation>
    <dataValidation type="list" errorStyle="warning" allowBlank="1" showInputMessage="1" showErrorMessage="1" sqref="D22:D23" xr:uid="{07B51990-1A06-4DD5-9338-B1317994B3FE}">
      <formula1>"YES, NO"</formula1>
    </dataValidation>
    <dataValidation type="list" allowBlank="1" showInputMessage="1" showErrorMessage="1" sqref="F22:F23" xr:uid="{EC9EE09E-79BE-41F5-9379-442861D56DE8}">
      <formula1>"', Isolation Boards in Sign - Yes, Isolation Boards in Sign - No"</formula1>
    </dataValidation>
    <dataValidation type="list" errorStyle="warning" allowBlank="1" showInputMessage="1" sqref="C39 C46" xr:uid="{F1C035A0-7CCE-4032-80EF-CB642E76F518}">
      <formula1>"', Module Output - ?"</formula1>
    </dataValidation>
    <dataValidation type="list" allowBlank="1" showInputMessage="1" showErrorMessage="1" sqref="B39 B46" xr:uid="{7C03794D-3218-4F2B-BEBB-8A0E731C2A0D}">
      <formula1>"', ?, PS Redundancy Board"</formula1>
    </dataValidation>
    <dataValidation type="list" errorStyle="warning" allowBlank="1" showInputMessage="1" showErrorMessage="1" sqref="D25" xr:uid="{0A9173E2-179A-437C-955F-DCAAFA77B35B}">
      <formula1>"?,NO,1,2,3,4,5,6,7,8,9,10"</formula1>
    </dataValidation>
    <dataValidation type="list" allowBlank="1" showInputMessage="1" showErrorMessage="1" sqref="F21" xr:uid="{3415D3B4-6CFC-4CF3-A64C-FA10FFAF8C5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C34103</OrderProject_x0020_ID>
    <DocNumber xmlns="2cc016c5-161d-4d6b-a532-6cf687f4a3ab">DD5656185</DocNumber>
    <Rev xmlns="2cc016c5-161d-4d6b-a532-6cf687f4a3ab">00</Rev>
    <_dlc_DocId xmlns="b479dd50-8d7e-4b78-9fb1-00cf65781f6b">75D2Y5VYC55K-1220653723-64990</_dlc_DocId>
    <_dlc_DocIdUrl xmlns="b479dd50-8d7e-4b78-9fb1-00cf65781f6b">
      <Url>https://daktronics.sharepoint.com/sites/docs-engineering/_layouts/15/DocIdRedir.aspx?ID=75D2Y5VYC55K-1220653723-64990</Url>
      <Description>75D2Y5VYC55K-1220653723-64990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7" ma:contentTypeDescription="" ma:contentTypeScope="" ma:versionID="157b5277486f364826b7a79d7d05f0a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BFFDF-4511-4C10-A4A0-73553F70C8B4}"/>
</file>

<file path=customXml/itemProps2.xml><?xml version="1.0" encoding="utf-8"?>
<ds:datastoreItem xmlns:ds="http://schemas.openxmlformats.org/officeDocument/2006/customXml" ds:itemID="{F29F8428-230A-456F-8D42-1E9DAE6A6170}"/>
</file>

<file path=customXml/itemProps3.xml><?xml version="1.0" encoding="utf-8"?>
<ds:datastoreItem xmlns:ds="http://schemas.openxmlformats.org/officeDocument/2006/customXml" ds:itemID="{C127A6D3-3240-4203-9B28-8174F25229D5}"/>
</file>

<file path=customXml/itemProps4.xml><?xml version="1.0" encoding="utf-8"?>
<ds:datastoreItem xmlns:ds="http://schemas.openxmlformats.org/officeDocument/2006/customXml" ds:itemID="{53DFE7D4-5300-42F6-8666-6F2EBACE7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C34103 Alameda County, Site Config, VM-1020-16X128-20-RGB G5 @2 (2 SETS)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2025-07-09T20:59:27Z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43b6f372-b6fc-4dfe-8dd8-8b905e95505c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