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8" documentId="8_{F6DB05AA-AAA1-4BF3-95A8-17E55EBBC8BF}" xr6:coauthVersionLast="47" xr6:coauthVersionMax="47" xr10:uidLastSave="{3E709D8B-4A32-496B-9E34-AF2CD025422E}"/>
  <bookViews>
    <workbookView xWindow="28695" yWindow="0" windowWidth="15510" windowHeight="15585" xr2:uid="{00000000-000D-0000-FFFF-FFFF00000000}"/>
  </bookViews>
  <sheets>
    <sheet name="Sheet1" sheetId="1" r:id="rId1"/>
  </sheets>
  <definedNames>
    <definedName name="_xlnm._FilterDatabase" localSheetId="0" hidden="1">Sheet1!$B$16:$G$40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E46" i="1"/>
  <c r="F43" i="1"/>
  <c r="E43" i="1"/>
  <c r="D43" i="1"/>
  <c r="F52" i="1"/>
  <c r="F51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767CD429-68BA-493B-BC5C-85E291DA260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44E82798-C79C-45AE-8B3C-14285D61B434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304C30E9-08A4-4952-ADE5-B8840A20423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47045535-7335-41F7-A135-82A6A240B68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96AF17A8-5E69-43A1-B005-08641A8E75B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D96BAF5A-54E4-4497-978A-EC116FB1CA6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39486BB2-6806-44D3-8F7A-B96EA180B42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D342B164-73BF-42A1-B659-E94CA87ED4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678FA884-3DFA-476D-AA1A-76EF8F096F5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34A93A37-7714-46EF-9E8C-967F7D8910D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ADB133E-D167-49DE-B25B-470E4267E9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D44" authorId="1" shapeId="0" xr:uid="{65650120-164D-4885-AD49-B4343BE9B17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44" authorId="1" shapeId="0" xr:uid="{F1626DC6-2DE7-4CD6-AD63-B8598B3CA37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46" authorId="1" shapeId="0" xr:uid="{49CF172D-98B3-49F3-83BC-0B8BD05937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6" authorId="1" shapeId="0" xr:uid="{92B06216-F1B1-4269-BB84-ACD6F9B2818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<sst xmlns="http://schemas.openxmlformats.org/spreadsheetml/2006/main" count="139" uniqueCount="101">
  <si>
    <t>DD5655945</t>
  </si>
  <si>
    <t>C34103 Alameda County, Site Config, VM-1020-16X128-20-RGB G5 @2</t>
  </si>
  <si>
    <t>Rev 00</t>
  </si>
  <si>
    <t>SYSTEM CONFIGURATION
VM-1020-16X128-20-RGB G5 @2</t>
  </si>
  <si>
    <t>SIGN/S</t>
  </si>
  <si>
    <t>OPTION</t>
  </si>
  <si>
    <t>VALUE</t>
  </si>
  <si>
    <t>MODEL</t>
  </si>
  <si>
    <t>VM</t>
  </si>
  <si>
    <t>1, 2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</si>
  <si>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</si>
  <si>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</si>
  <si>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</si>
  <si>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</si>
  <si>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</si>
  <si>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</si>
  <si>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</si>
  <si>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</si>
  <si>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</si>
  <si>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</si>
  <si>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</si>
  <si>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</si>
  <si>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</si>
  <si>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</si>
  <si>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</si>
  <si>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</si>
  <si>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</si>
  <si>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</si>
  <si>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</si>
  <si>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</si>
  <si>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</si>
  <si>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</si>
  <si>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</si>
  <si>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</si>
  <si>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</si>
  <si>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</si>
  <si>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</si>
  <si>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</si>
  <si>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</si>
  <si>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</si>
  <si>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</si>
  <si>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</si>
  <si>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</si>
  <si>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</si>
  <si>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</si>
  <si>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</si>
  <si>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</si>
  <si>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</si>
  <si>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</si>
  <si>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</si>
  <si>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</si>
  <si>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</si>
  <si>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</si>
  <si>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</si>
  <si>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</si>
  <si>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>UPS</t>
  </si>
  <si>
    <t>Generic UPS</t>
  </si>
  <si>
    <t>By Power</t>
  </si>
  <si>
    <t>4 Hour</t>
  </si>
  <si>
    <t>Default IP</t>
  </si>
  <si>
    <t>Entire display</t>
  </si>
  <si>
    <t>Watts - 1100</t>
  </si>
  <si>
    <t>Ethernet</t>
  </si>
  <si>
    <t>PS Redundancy Board</t>
  </si>
  <si>
    <t>Module Output - 2</t>
  </si>
  <si>
    <t>On 1st Display Interface</t>
  </si>
  <si>
    <t/>
  </si>
  <si>
    <t>CUSTOM OPTIONS</t>
  </si>
  <si>
    <t>SYSTEM BACKUP FILES</t>
  </si>
  <si>
    <t>DD5656181</t>
  </si>
  <si>
    <t>GUIDE - DD4832617</t>
  </si>
  <si>
    <t>TRANSLATION TABLE</t>
  </si>
  <si>
    <t>ER-5656169 / DD5656169</t>
  </si>
  <si>
    <t>CONTROLLER CONFIGURATION PACKAGE</t>
  </si>
  <si>
    <t>N/A</t>
  </si>
  <si>
    <t>Reference Drawings</t>
  </si>
  <si>
    <t>VM-1020 Drawings:</t>
  </si>
  <si>
    <t>Final Assembly, VM-1020-**x**-**</t>
  </si>
  <si>
    <t>DWG-4634211</t>
  </si>
  <si>
    <t>Schematic, VM-1020, Fan Detail</t>
  </si>
  <si>
    <t>DWG-4636940</t>
  </si>
  <si>
    <t>Schematic, Signal, VM-1020, One Surge</t>
  </si>
  <si>
    <t>DWG-4647302</t>
  </si>
  <si>
    <t>Site Riser, VM, Power in Sign, VFC in Traffic Cabinet, Multiple Signs, UPS</t>
  </si>
  <si>
    <t>DWG-4710438</t>
  </si>
  <si>
    <t>Site Riser, VM, Power in Sign, VFC in Traffic Cabinet, One Sign, UPS</t>
  </si>
  <si>
    <t>DWG-4741642</t>
  </si>
  <si>
    <t>Shop Drawing, VM-102X-16x128-20-RGB</t>
  </si>
  <si>
    <t>DWG-5638651</t>
  </si>
  <si>
    <t>Site Riser, VM, AC, Two VFC, Four Signs, UPS</t>
  </si>
  <si>
    <t>DWG-5655634</t>
  </si>
  <si>
    <t>Schematic, VM-1020, AC, Redundancy, 16H 128W</t>
  </si>
  <si>
    <t>DWG-5655983</t>
  </si>
  <si>
    <t>Traffic Cabinet Gathering Packet Drawings (One VFC):</t>
  </si>
  <si>
    <t>Schematic, UPS, Battery Interconnect, One String, 24 VDC</t>
  </si>
  <si>
    <t>DWG-4585048</t>
  </si>
  <si>
    <t>Schematic, Signal, Traffic Cabinet, Door Detection by Others, VFC</t>
  </si>
  <si>
    <t>DWG-5059130</t>
  </si>
  <si>
    <t>Schematic, Traffic Cabinet by Others, 120 VAC, DUPS-15A, Four Signs</t>
  </si>
  <si>
    <t>DWG-5656399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</si>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</sst>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3" fillId="0" borderId="3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3"/>
  <sheetViews>
    <sheetView tabSelected="1" topLeftCell="A23" workbookViewId="0">
      <selection activeCell="B40" sqref="B40:C40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0</v>
      </c>
      <c r="C1" s="73" t="s">
        <v>1</v>
      </c>
      <c r="D1" s="73"/>
      <c r="E1" s="73"/>
      <c r="F1" s="73"/>
      <c r="G1" s="15" t="s">
        <v>2</v>
      </c>
    </row>
    <row r="2" spans="2:7" ht="31.5" customHeight="1" thickBot="1" x14ac:dyDescent="0.3">
      <c r="B2" s="39" t="s">
        <v>3</v>
      </c>
      <c r="C2" s="40"/>
      <c r="D2" s="40"/>
      <c r="E2" s="40"/>
      <c r="F2" s="41"/>
      <c r="G2" s="71" t="s">
        <v>4</v>
      </c>
    </row>
    <row r="3" spans="2:7" ht="15.75" thickBot="1" x14ac:dyDescent="0.3">
      <c r="B3" s="54" t="s">
        <v>5</v>
      </c>
      <c r="C3" s="55"/>
      <c r="D3" s="55" t="s">
        <v>6</v>
      </c>
      <c r="E3" s="55"/>
      <c r="F3" s="58"/>
      <c r="G3" s="72"/>
    </row>
    <row r="4" spans="2:7" x14ac:dyDescent="0.25">
      <c r="B4" s="42" t="s">
        <v>7</v>
      </c>
      <c r="C4" s="43"/>
      <c r="D4" s="43" t="s">
        <v>8</v>
      </c>
      <c r="E4" s="43"/>
      <c r="F4" s="49"/>
      <c r="G4" s="46" t="s">
        <v>9</v>
      </c>
    </row>
    <row r="5" spans="2:7" x14ac:dyDescent="0.25">
      <c r="B5" s="42" t="s">
        <v>10</v>
      </c>
      <c r="C5" s="43"/>
      <c r="D5" s="43" t="s">
        <v>11</v>
      </c>
      <c r="E5" s="43"/>
      <c r="F5" s="49"/>
      <c r="G5" s="47"/>
    </row>
    <row r="6" spans="2:7" x14ac:dyDescent="0.25">
      <c r="B6" s="52" t="s">
        <v>12</v>
      </c>
      <c r="C6" s="10" t="s">
        <v>13</v>
      </c>
      <c r="D6" s="43" t="s">
        <v>14</v>
      </c>
      <c r="E6" s="43"/>
      <c r="F6" s="49"/>
      <c r="G6" s="47"/>
    </row>
    <row r="7" spans="2:7" x14ac:dyDescent="0.25">
      <c r="B7" s="52"/>
      <c r="C7" s="10" t="s">
        <v>15</v>
      </c>
      <c r="D7" s="43" t="s">
        <v>16</v>
      </c>
      <c r="E7" s="43"/>
      <c r="F7" s="49"/>
      <c r="G7" s="47"/>
    </row>
    <row r="8" spans="2:7" x14ac:dyDescent="0.25">
      <c r="B8" s="52"/>
      <c r="C8" s="10" t="s">
        <v>17</v>
      </c>
      <c r="D8" s="43" t="s">
        <v>18</v>
      </c>
      <c r="E8" s="43"/>
      <c r="F8" s="49"/>
      <c r="G8" s="47"/>
    </row>
    <row r="9" spans="2:7" x14ac:dyDescent="0.25">
      <c r="B9" s="52"/>
      <c r="C9" s="10" t="s">
        <v>19</v>
      </c>
      <c r="D9" s="50">
        <v>20</v>
      </c>
      <c r="E9" s="50"/>
      <c r="F9" s="51"/>
      <c r="G9" s="47"/>
    </row>
    <row r="10" spans="2:7" x14ac:dyDescent="0.25">
      <c r="B10" s="42" t="s">
        <v>20</v>
      </c>
      <c r="C10" s="43"/>
      <c r="D10" s="50">
        <v>16</v>
      </c>
      <c r="E10" s="50"/>
      <c r="F10" s="51"/>
      <c r="G10" s="47"/>
    </row>
    <row r="11" spans="2:7" x14ac:dyDescent="0.25">
      <c r="B11" s="42" t="s">
        <v>21</v>
      </c>
      <c r="C11" s="43"/>
      <c r="D11" s="50">
        <v>128</v>
      </c>
      <c r="E11" s="50"/>
      <c r="F11" s="51"/>
      <c r="G11" s="47"/>
    </row>
    <row r="12" spans="2:7" x14ac:dyDescent="0.25">
      <c r="B12" s="42" t="s">
        <v>22</v>
      </c>
      <c r="C12" s="43"/>
      <c r="D12" s="43" t="s">
        <v>23</v>
      </c>
      <c r="E12" s="43"/>
      <c r="F12" s="49"/>
      <c r="G12" s="47"/>
    </row>
    <row r="13" spans="2:7" x14ac:dyDescent="0.25">
      <c r="B13" s="33" t="s">
        <v>24</v>
      </c>
      <c r="C13" s="10"/>
      <c r="D13" s="50">
        <v>1</v>
      </c>
      <c r="E13" s="50"/>
      <c r="F13" s="51"/>
      <c r="G13" s="47"/>
    </row>
    <row r="14" spans="2:7" ht="15.75" thickBot="1" x14ac:dyDescent="0.3">
      <c r="B14" s="56" t="s">
        <v>25</v>
      </c>
      <c r="C14" s="57"/>
      <c r="D14" s="44" t="s">
        <v>26</v>
      </c>
      <c r="E14" s="44"/>
      <c r="F14" s="45"/>
      <c r="G14" s="48"/>
    </row>
    <row r="15" spans="2:7" ht="15.75" thickBot="1" x14ac:dyDescent="0.3"/>
    <row r="16" spans="2:7" ht="15.75" thickBot="1" x14ac:dyDescent="0.3">
      <c r="B16" s="53" t="s">
        <v>27</v>
      </c>
      <c r="C16" s="40"/>
      <c r="D16" s="40"/>
      <c r="E16" s="40"/>
      <c r="F16" s="41"/>
      <c r="G16" s="46" t="s">
        <v>9</v>
      </c>
    </row>
    <row r="17" spans="2:7" x14ac:dyDescent="0.25">
      <c r="B17" s="54" t="s">
        <v>5</v>
      </c>
      <c r="C17" s="55"/>
      <c r="D17" s="26" t="s">
        <v>6</v>
      </c>
      <c r="E17" s="26" t="s">
        <v>28</v>
      </c>
      <c r="F17" s="27" t="s">
        <v>29</v>
      </c>
      <c r="G17" s="47"/>
    </row>
    <row r="18" spans="2:7" x14ac:dyDescent="0.25">
      <c r="B18" s="42" t="s">
        <v>30</v>
      </c>
      <c r="C18" s="43"/>
      <c r="D18" s="10" t="s">
        <v>31</v>
      </c>
      <c r="E18" s="10" t="s">
        <v>32</v>
      </c>
      <c r="F18" s="12" t="s">
        <v>33</v>
      </c>
      <c r="G18" s="47"/>
    </row>
    <row r="19" spans="2:7" x14ac:dyDescent="0.25">
      <c r="B19" s="42" t="s">
        <v>34</v>
      </c>
      <c r="C19" s="43"/>
      <c r="D19" s="10" t="s">
        <v>12</v>
      </c>
      <c r="E19" s="10" t="s">
        <v>32</v>
      </c>
      <c r="F19" s="12" t="s">
        <v>33</v>
      </c>
      <c r="G19" s="47"/>
    </row>
    <row r="20" spans="2:7" x14ac:dyDescent="0.25">
      <c r="B20" s="42" t="s">
        <v>35</v>
      </c>
      <c r="C20" s="43"/>
      <c r="D20" s="10" t="s">
        <v>36</v>
      </c>
      <c r="E20" s="11" t="s">
        <v>37</v>
      </c>
      <c r="F20" s="13" t="s">
        <v>37</v>
      </c>
      <c r="G20" s="47"/>
    </row>
    <row r="21" spans="2:7" x14ac:dyDescent="0.25">
      <c r="B21" s="42" t="s">
        <v>38</v>
      </c>
      <c r="C21" s="43"/>
      <c r="D21" s="24" t="s">
        <v>36</v>
      </c>
      <c r="E21" s="24" t="s">
        <v>37</v>
      </c>
      <c r="F21" s="13"/>
      <c r="G21" s="47"/>
    </row>
    <row r="22" spans="2:7" x14ac:dyDescent="0.25">
      <c r="B22" s="42" t="s">
        <v>39</v>
      </c>
      <c r="C22" s="43"/>
      <c r="D22" s="24" t="s">
        <v>36</v>
      </c>
      <c r="E22" s="24"/>
      <c r="F22" s="12"/>
      <c r="G22" s="47"/>
    </row>
    <row r="23" spans="2:7" x14ac:dyDescent="0.25">
      <c r="B23" s="42" t="s">
        <v>40</v>
      </c>
      <c r="C23" s="43"/>
      <c r="D23" s="24" t="s">
        <v>36</v>
      </c>
      <c r="E23" s="24"/>
      <c r="F23" s="12"/>
      <c r="G23" s="47"/>
    </row>
    <row r="24" spans="2:7" x14ac:dyDescent="0.25">
      <c r="B24" s="42" t="s">
        <v>41</v>
      </c>
      <c r="C24" s="43"/>
      <c r="D24" s="24">
        <v>1</v>
      </c>
      <c r="E24" s="24" t="s">
        <v>37</v>
      </c>
      <c r="F24" s="13" t="s">
        <v>42</v>
      </c>
      <c r="G24" s="47"/>
    </row>
    <row r="25" spans="2:7" x14ac:dyDescent="0.25">
      <c r="B25" s="42" t="s">
        <v>43</v>
      </c>
      <c r="C25" s="43"/>
      <c r="D25" s="24" t="s">
        <v>36</v>
      </c>
      <c r="E25" s="24" t="s">
        <v>37</v>
      </c>
      <c r="F25" s="13"/>
      <c r="G25" s="47"/>
    </row>
    <row r="26" spans="2:7" x14ac:dyDescent="0.25">
      <c r="B26" s="42" t="s">
        <v>44</v>
      </c>
      <c r="C26" s="43"/>
      <c r="D26" s="24" t="s">
        <v>36</v>
      </c>
      <c r="E26" s="24" t="s">
        <v>37</v>
      </c>
      <c r="F26" s="13" t="s">
        <v>37</v>
      </c>
      <c r="G26" s="47"/>
    </row>
    <row r="27" spans="2:7" x14ac:dyDescent="0.25">
      <c r="B27" s="42" t="s">
        <v>45</v>
      </c>
      <c r="C27" s="43"/>
      <c r="D27" s="25" t="s">
        <v>36</v>
      </c>
      <c r="E27" s="24" t="s">
        <v>37</v>
      </c>
      <c r="F27" s="13" t="s">
        <v>37</v>
      </c>
      <c r="G27" s="47"/>
    </row>
    <row r="28" spans="2:7" x14ac:dyDescent="0.25">
      <c r="B28" s="42" t="s">
        <v>46</v>
      </c>
      <c r="C28" s="43"/>
      <c r="D28" s="25" t="s">
        <v>36</v>
      </c>
      <c r="E28" s="24" t="s">
        <v>37</v>
      </c>
      <c r="F28" s="13" t="s">
        <v>37</v>
      </c>
      <c r="G28" s="47"/>
    </row>
    <row r="29" spans="2:7" x14ac:dyDescent="0.25">
      <c r="B29" s="42" t="s">
        <v>47</v>
      </c>
      <c r="C29" s="43"/>
      <c r="D29" s="25" t="s">
        <v>36</v>
      </c>
      <c r="E29" s="24" t="s">
        <v>37</v>
      </c>
      <c r="F29" s="13" t="s">
        <v>37</v>
      </c>
      <c r="G29" s="47"/>
    </row>
    <row r="30" spans="2:7" x14ac:dyDescent="0.25">
      <c r="B30" s="42" t="s">
        <v>48</v>
      </c>
      <c r="C30" s="43"/>
      <c r="D30" s="25" t="s">
        <v>49</v>
      </c>
      <c r="E30" s="24" t="s">
        <v>37</v>
      </c>
      <c r="F30" s="13" t="s">
        <v>37</v>
      </c>
      <c r="G30" s="47"/>
    </row>
    <row r="31" spans="2:7" x14ac:dyDescent="0.25">
      <c r="B31" s="42" t="s">
        <v>50</v>
      </c>
      <c r="C31" s="43"/>
      <c r="D31" s="24" t="s">
        <v>36</v>
      </c>
      <c r="E31" s="24" t="s">
        <v>37</v>
      </c>
      <c r="F31" s="13" t="s">
        <v>37</v>
      </c>
      <c r="G31" s="47"/>
    </row>
    <row r="32" spans="2:7" x14ac:dyDescent="0.25">
      <c r="B32" s="42" t="s">
        <v>51</v>
      </c>
      <c r="C32" s="43"/>
      <c r="D32" s="24">
        <v>1</v>
      </c>
      <c r="E32" s="24" t="s">
        <v>37</v>
      </c>
      <c r="F32" s="13" t="s">
        <v>37</v>
      </c>
      <c r="G32" s="47"/>
    </row>
    <row r="33" spans="2:7" ht="15.75" thickBot="1" x14ac:dyDescent="0.3">
      <c r="B33" s="56" t="s">
        <v>52</v>
      </c>
      <c r="C33" s="57"/>
      <c r="D33" s="28" t="s">
        <v>53</v>
      </c>
      <c r="E33" s="28"/>
      <c r="F33" s="14"/>
      <c r="G33" s="48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66" t="s">
        <v>54</v>
      </c>
      <c r="C35" s="67"/>
      <c r="D35" s="67"/>
      <c r="E35" s="67"/>
      <c r="F35" s="67"/>
      <c r="G35" s="59">
        <v>1</v>
      </c>
    </row>
    <row r="36" spans="2:7" hidden="1" x14ac:dyDescent="0.25">
      <c r="B36" s="69"/>
      <c r="C36" s="70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60"/>
    </row>
    <row r="37" spans="2:7" x14ac:dyDescent="0.25">
      <c r="B37" s="68" t="s">
        <v>55</v>
      </c>
      <c r="C37" s="16" t="s">
        <v>56</v>
      </c>
      <c r="D37" s="17" t="s">
        <v>57</v>
      </c>
      <c r="E37" s="17" t="s">
        <v>58</v>
      </c>
      <c r="F37" s="18" t="s">
        <v>59</v>
      </c>
      <c r="G37" s="60"/>
    </row>
    <row r="38" spans="2:7" x14ac:dyDescent="0.25">
      <c r="B38" s="68"/>
      <c r="C38" s="17" t="s">
        <v>60</v>
      </c>
      <c r="D38" s="19" t="s">
        <v>61</v>
      </c>
      <c r="E38" s="17" t="s">
        <v>62</v>
      </c>
      <c r="F38" s="18"/>
      <c r="G38" s="60"/>
    </row>
    <row r="39" spans="2:7" x14ac:dyDescent="0.25">
      <c r="B39" s="29" t="s">
        <v>63</v>
      </c>
      <c r="C39" s="11" t="s">
        <v>64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65</v>
      </c>
      <c r="G39" s="60"/>
    </row>
    <row r="40" spans="2:7" ht="15.75" thickBot="1" x14ac:dyDescent="0.3">
      <c r="B40" s="62" t="s">
        <v>66</v>
      </c>
      <c r="C40" s="63"/>
      <c r="D40" s="9"/>
      <c r="E40" s="9"/>
      <c r="F40" s="38"/>
      <c r="G40" s="61"/>
    </row>
    <row r="41" spans="2:7" ht="15.75" thickBot="1" x14ac:dyDescent="0.3">
      <c r="C41" s="30"/>
      <c r="D41" s="30"/>
      <c r="E41" s="31"/>
      <c r="F41" s="32"/>
      <c r="G41" s="15"/>
    </row>
    <row r="42" spans="2:7" x14ac:dyDescent="0.25">
      <c r="B42" s="66" t="s">
        <v>54</v>
      </c>
      <c r="C42" s="67"/>
      <c r="D42" s="67"/>
      <c r="E42" s="67"/>
      <c r="F42" s="67"/>
      <c r="G42" s="59">
        <v>2</v>
      </c>
    </row>
    <row r="43" spans="2:7" hidden="1" x14ac:dyDescent="0.25">
      <c r="B43" s="69"/>
      <c r="C43" s="70"/>
      <c r="D43" s="24" t="str">
        <f>IF(B43="DOOR SWITCH 2 (TC)",1,"N/A")</f>
        <v>N/A</v>
      </c>
      <c r="E43" s="24" t="str">
        <f>IF(B43="DOOR SWITCH 2 (TC)",1,"N/A")</f>
        <v>N/A</v>
      </c>
      <c r="F43" s="37" t="str">
        <f>IF(B43="DOOR SWITCH 2 (TC)","VIP 1","N/A")</f>
        <v>N/A</v>
      </c>
      <c r="G43" s="60"/>
    </row>
    <row r="44" spans="2:7" hidden="1" x14ac:dyDescent="0.25">
      <c r="B44" s="68"/>
      <c r="C44" s="16"/>
      <c r="D44" s="17"/>
      <c r="E44" s="17"/>
      <c r="F44" s="18"/>
      <c r="G44" s="60"/>
    </row>
    <row r="45" spans="2:7" hidden="1" x14ac:dyDescent="0.25">
      <c r="B45" s="68"/>
      <c r="C45" s="17"/>
      <c r="D45" s="19"/>
      <c r="E45" s="17"/>
      <c r="F45" s="18"/>
      <c r="G45" s="60"/>
    </row>
    <row r="46" spans="2:7" x14ac:dyDescent="0.25">
      <c r="B46" s="29" t="s">
        <v>63</v>
      </c>
      <c r="C46" s="11" t="s">
        <v>64</v>
      </c>
      <c r="D46" s="11" t="str">
        <f>IF(B46="PS Redundancy Board","I/O Board Outputs - NO"," ")</f>
        <v>I/O Board Outputs - NO</v>
      </c>
      <c r="E46" s="11" t="str">
        <f>IF(B46="PS Redundancy Board","Sensor Address -1"," ")</f>
        <v>Sensor Address -1</v>
      </c>
      <c r="F46" s="37" t="s">
        <v>65</v>
      </c>
      <c r="G46" s="60"/>
    </row>
    <row r="47" spans="2:7" ht="15.75" thickBot="1" x14ac:dyDescent="0.3">
      <c r="B47" s="62" t="s">
        <v>66</v>
      </c>
      <c r="C47" s="63"/>
      <c r="D47" s="9"/>
      <c r="E47" s="9"/>
      <c r="F47" s="38"/>
      <c r="G47" s="61"/>
    </row>
    <row r="48" spans="2:7" ht="15.75" thickBot="1" x14ac:dyDescent="0.3">
      <c r="C48" s="30"/>
      <c r="D48" s="30"/>
      <c r="E48" s="31"/>
      <c r="F48" s="32"/>
      <c r="G48" s="15"/>
    </row>
    <row r="49" spans="2:7" ht="15.75" thickBot="1" x14ac:dyDescent="0.3">
      <c r="B49" s="53" t="s">
        <v>67</v>
      </c>
      <c r="C49" s="40"/>
      <c r="D49" s="40"/>
      <c r="E49" s="40"/>
      <c r="F49" s="41"/>
      <c r="G49" s="59"/>
    </row>
    <row r="50" spans="2:7" x14ac:dyDescent="0.25">
      <c r="B50" s="64" t="s">
        <v>68</v>
      </c>
      <c r="C50" s="65"/>
      <c r="D50" s="65"/>
      <c r="E50" s="34" t="s">
        <v>69</v>
      </c>
      <c r="F50" s="36" t="s">
        <v>70</v>
      </c>
      <c r="G50" s="60"/>
    </row>
    <row r="51" spans="2:7" x14ac:dyDescent="0.25">
      <c r="B51" s="42" t="s">
        <v>71</v>
      </c>
      <c r="C51" s="43"/>
      <c r="D51" s="43"/>
      <c r="E51" s="11" t="s">
        <v>72</v>
      </c>
      <c r="F51" s="13" t="str">
        <f>IF(E51="N/A", " ", "GUIDE - DD3513398")</f>
        <v>GUIDE - DD3513398</v>
      </c>
      <c r="G51" s="60"/>
    </row>
    <row r="52" spans="2:7" ht="15.75" thickBot="1" x14ac:dyDescent="0.3">
      <c r="B52" s="56" t="s">
        <v>73</v>
      </c>
      <c r="C52" s="57"/>
      <c r="D52" s="57"/>
      <c r="E52" s="35" t="s">
        <v>74</v>
      </c>
      <c r="F52" s="14" t="str">
        <f>IF(E52="N/A", " ", "GUIDE - DD3350029")</f>
        <v xml:space="preserve"> </v>
      </c>
      <c r="G52" s="61"/>
    </row>
    <row r="53" spans="2:7" x14ac:dyDescent="0.25">
      <c r="C53" s="30"/>
      <c r="D53" s="30"/>
      <c r="E53" s="31"/>
      <c r="F53" s="32"/>
      <c r="G53" s="15"/>
    </row>
    <row r="54" spans="2:7" ht="15.75" thickBot="1" x14ac:dyDescent="0.3"/>
    <row r="55" spans="2:7" x14ac:dyDescent="0.25">
      <c r="B55" s="7" t="s">
        <v>75</v>
      </c>
      <c r="C55" s="8"/>
      <c r="D55" s="8"/>
      <c r="E55" s="8"/>
      <c r="F55" s="8"/>
      <c r="G55" s="1"/>
    </row>
    <row r="56" spans="2:7" x14ac:dyDescent="0.25">
      <c r="B56" s="3"/>
      <c r="G56" s="2"/>
    </row>
    <row r="57" spans="2:7" x14ac:dyDescent="0.25">
      <c r="B57" s="3" t="s">
        <v>76</v>
      </c>
      <c r="G57" s="2"/>
    </row>
    <row r="58" spans="2:7" x14ac:dyDescent="0.25">
      <c r="B58" s="3" t="s">
        <v>77</v>
      </c>
      <c r="E58" t="s">
        <v>78</v>
      </c>
      <c r="G58" s="2"/>
    </row>
    <row r="59" spans="2:7" x14ac:dyDescent="0.25">
      <c r="B59" s="3" t="s">
        <v>79</v>
      </c>
      <c r="E59" t="s">
        <v>80</v>
      </c>
      <c r="G59" s="2"/>
    </row>
    <row r="60" spans="2:7" x14ac:dyDescent="0.25">
      <c r="B60" s="3" t="s">
        <v>81</v>
      </c>
      <c r="E60" t="s">
        <v>82</v>
      </c>
      <c r="G60" s="2"/>
    </row>
    <row r="61" spans="2:7" x14ac:dyDescent="0.25">
      <c r="B61" s="3" t="s">
        <v>83</v>
      </c>
      <c r="E61" t="s">
        <v>84</v>
      </c>
      <c r="G61" s="2"/>
    </row>
    <row r="62" spans="2:7" x14ac:dyDescent="0.25">
      <c r="B62" s="3" t="s">
        <v>85</v>
      </c>
      <c r="E62" t="s">
        <v>86</v>
      </c>
      <c r="G62" s="2"/>
    </row>
    <row r="63" spans="2:7" x14ac:dyDescent="0.25">
      <c r="B63" s="3" t="s">
        <v>87</v>
      </c>
      <c r="E63" t="s">
        <v>88</v>
      </c>
      <c r="G63" s="2"/>
    </row>
    <row r="64" spans="2:7" x14ac:dyDescent="0.25">
      <c r="B64" s="3" t="s">
        <v>89</v>
      </c>
      <c r="E64" t="s">
        <v>90</v>
      </c>
      <c r="G64" s="2"/>
    </row>
    <row r="65" spans="2:7" x14ac:dyDescent="0.25">
      <c r="B65" s="3" t="s">
        <v>91</v>
      </c>
      <c r="E65" t="s">
        <v>92</v>
      </c>
      <c r="G65" s="2"/>
    </row>
    <row r="66" spans="2:7" x14ac:dyDescent="0.25">
      <c r="B66" s="3"/>
      <c r="G66" s="2"/>
    </row>
    <row r="67" spans="2:7" x14ac:dyDescent="0.25">
      <c r="B67" s="3" t="s">
        <v>93</v>
      </c>
      <c r="G67" s="2"/>
    </row>
    <row r="68" spans="2:7" x14ac:dyDescent="0.25">
      <c r="B68" s="3" t="s">
        <v>94</v>
      </c>
      <c r="E68" t="s">
        <v>95</v>
      </c>
      <c r="G68" s="2"/>
    </row>
    <row r="69" spans="2:7" x14ac:dyDescent="0.25">
      <c r="B69" s="3" t="s">
        <v>96</v>
      </c>
      <c r="E69" t="s">
        <v>97</v>
      </c>
      <c r="G69" s="2"/>
    </row>
    <row r="70" spans="2:7" x14ac:dyDescent="0.25">
      <c r="B70" s="3" t="s">
        <v>98</v>
      </c>
      <c r="E70" t="s">
        <v>99</v>
      </c>
      <c r="G70" s="2"/>
    </row>
    <row r="71" spans="2:7" ht="15.75" thickBot="1" x14ac:dyDescent="0.3">
      <c r="B71" s="4"/>
      <c r="C71" s="5"/>
      <c r="D71" s="5"/>
      <c r="E71" s="5"/>
      <c r="F71" s="5"/>
      <c r="G71" s="6"/>
    </row>
    <row r="73" spans="2:7" x14ac:dyDescent="0.25">
      <c r="B73" t="s">
        <v>100</v>
      </c>
    </row>
  </sheetData>
  <mergeCells count="58">
    <mergeCell ref="B27:C27"/>
    <mergeCell ref="G2:G3"/>
    <mergeCell ref="B47:C47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G49:G52"/>
    <mergeCell ref="B40:C40"/>
    <mergeCell ref="B50:D50"/>
    <mergeCell ref="B35:F35"/>
    <mergeCell ref="B37:B38"/>
    <mergeCell ref="B52:D52"/>
    <mergeCell ref="B49:F49"/>
    <mergeCell ref="B51:D51"/>
    <mergeCell ref="G35:G40"/>
    <mergeCell ref="B36:C36"/>
    <mergeCell ref="B44:B45"/>
    <mergeCell ref="B42:F42"/>
    <mergeCell ref="G42:G47"/>
    <mergeCell ref="B43:C43"/>
    <mergeCell ref="B14:C14"/>
    <mergeCell ref="B18:C18"/>
    <mergeCell ref="B19:C19"/>
    <mergeCell ref="B5:C5"/>
    <mergeCell ref="D3:F3"/>
    <mergeCell ref="B25:C25"/>
    <mergeCell ref="B24:C24"/>
    <mergeCell ref="B21:C21"/>
    <mergeCell ref="B20:C20"/>
    <mergeCell ref="B17:C17"/>
    <mergeCell ref="B22:C22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B16:F16"/>
    <mergeCell ref="G16:G33"/>
    <mergeCell ref="D4:F4"/>
    <mergeCell ref="D5:F5"/>
  </mergeCells>
  <dataValidations count="36">
    <dataValidation type="list" allowBlank="1" showInputMessage="1" showErrorMessage="1" sqref="D4:F4" xr:uid="{1BC14567-C9B2-456D-8DDC-BB3502D6EDF6}">
      <formula1>"VF,VM,VX, DB-5000"</formula1>
    </dataValidation>
    <dataValidation type="list" allowBlank="1" showInputMessage="1" showErrorMessage="1" sqref="D5:F5" xr:uid="{F3092778-45C5-451D-A24B-88BCC977F7C5}">
      <formula1>"FRONT,WALK-IN,REAR"</formula1>
    </dataValidation>
    <dataValidation type="list" errorStyle="warning" allowBlank="1" showInputMessage="1" showErrorMessage="1" sqref="D6:F6" xr:uid="{57741DAA-6D2A-47E2-9144-9BE8915429D9}">
      <formula1>"FULL COLOR, MONOCHROME, Red-Green"</formula1>
    </dataValidation>
    <dataValidation type="list" errorStyle="warning" allowBlank="1" showInputMessage="1" showErrorMessage="1" sqref="D8:F8" xr:uid="{74094169-5CC3-49EB-B9CF-E8ACC11E1EBA}">
      <formula1>"7X5,9X5,9X15,16X16,24X16, 18X18"</formula1>
    </dataValidation>
    <dataValidation type="list" errorStyle="warning" allowBlank="1" showInputMessage="1" showErrorMessage="1" sqref="D9:F9" xr:uid="{EC456D24-717D-4C53-B418-0AA8FFB09F85}">
      <formula1>"20,34,46,66"</formula1>
    </dataValidation>
    <dataValidation type="list" allowBlank="1" showInputMessage="1" showErrorMessage="1" sqref="D12:F12" xr:uid="{BB7645CD-7B1A-423A-959D-0CE06841D1E3}">
      <formula1>"FULL MATRIX,LINE MATRIX"</formula1>
    </dataValidation>
    <dataValidation type="list" allowBlank="1" showInputMessage="1" showErrorMessage="1" sqref="D7:F7" xr:uid="{336BF1BA-5F37-45E0-AA95-607696A4D3C2}">
      <formula1>"GEN 4 (24 VOLT BUS), ANTAIOS (DVX)"</formula1>
    </dataValidation>
    <dataValidation type="list" allowBlank="1" showInputMessage="1" showErrorMessage="1" sqref="O35 O42" xr:uid="{00000000-0002-0000-0000-000007000000}">
      <formula1>"DOOR SWITCH 2 (TC), "</formula1>
    </dataValidation>
    <dataValidation type="list" errorStyle="warning" allowBlank="1" showInputMessage="1" showErrorMessage="1" sqref="B36:C36 B43:C43" xr:uid="{8B776643-279A-4908-8D4B-360380D9AFE1}">
      <formula1>"--,DOOR SWITCH 2 (TC),'"</formula1>
    </dataValidation>
    <dataValidation type="list" allowBlank="1" showInputMessage="1" showErrorMessage="1" sqref="D31" xr:uid="{CABD9418-BF3C-4FC4-BF39-5F58212A9AFD}">
      <formula1>"0,1,2, YES, NO"</formula1>
    </dataValidation>
    <dataValidation type="list" allowBlank="1" showInputMessage="1" showErrorMessage="1" sqref="D24" xr:uid="{DC65A16D-3FDB-4CD8-9866-74B67C1B8D3D}">
      <formula1>"0,1"</formula1>
    </dataValidation>
    <dataValidation type="list" allowBlank="1" showInputMessage="1" showErrorMessage="1" sqref="D30" xr:uid="{91C86FDF-D4D9-4285-B8B2-44DD4E377FE2}">
      <formula1>"YES,NO"</formula1>
    </dataValidation>
    <dataValidation type="list" errorStyle="warning" allowBlank="1" showInputMessage="1" showErrorMessage="1" sqref="D27:D29" xr:uid="{A1EA4065-43F0-4521-A5A2-17E0E37CBBB3}">
      <formula1>"YES,NO"</formula1>
    </dataValidation>
    <dataValidation type="list" allowBlank="1" showInputMessage="1" showErrorMessage="1" sqref="B40:C40 B47:C47" xr:uid="{9D95D93F-1106-4683-AC31-5C7C82D8EFE7}">
      <formula1>"MINI DC I/O 6,'"</formula1>
    </dataValidation>
    <dataValidation type="list" errorStyle="warning" allowBlank="1" showInputMessage="1" showErrorMessage="1" sqref="D26" xr:uid="{96DA78E9-3C15-428B-A169-79E3A29F0284}">
      <formula1>"NO,1,2,3,4,5,6,7,8,9,10"</formula1>
    </dataValidation>
    <dataValidation type="list" errorStyle="warning" allowBlank="1" showInputMessage="1" showErrorMessage="1" sqref="D21" xr:uid="{8CCEDB28-E95B-4AC4-8657-73555CE3EFA4}">
      <formula1>"NO,1,2,3,4,5,6,7,8"</formula1>
    </dataValidation>
    <dataValidation type="list" errorStyle="warning" allowBlank="1" showInputMessage="1" showErrorMessage="1" sqref="D32" xr:uid="{94AAF6D9-AD50-401A-94DE-81C8EE53CD36}">
      <formula1>"?,NO,1,2"</formula1>
    </dataValidation>
    <dataValidation type="list" errorStyle="warning" allowBlank="1" showInputMessage="1" showErrorMessage="1" sqref="F25" xr:uid="{4E7542F2-CA32-48F0-8EBA-B44F9DA93D57}">
      <formula1>"'--,CAN,I/O"</formula1>
    </dataValidation>
    <dataValidation type="list" allowBlank="1" showInputMessage="1" showErrorMessage="1" sqref="F24" xr:uid="{EB709B4B-7B2F-4665-A480-24B0DEC1A8F0}">
      <formula1>"?, CONNECT TO MODULE - YES, CONNECT TO MODULE - NO"</formula1>
    </dataValidation>
    <dataValidation type="list" allowBlank="1" showInputMessage="1" showErrorMessage="1" sqref="E31" xr:uid="{DC73295B-F12E-43A1-A1A0-FB67FC60FDC1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4551988D-32ED-4132-8567-7C356C21BC62}">
      <formula1>"ROWS,BAYS"</formula1>
    </dataValidation>
    <dataValidation type="list" allowBlank="1" showInputMessage="1" showErrorMessage="1" sqref="F37 F44" xr:uid="{AAB2C672-AAD5-43BC-8990-0EDD57F70283}">
      <formula1>"', Auxiliary, Default IP, Specify IP"</formula1>
    </dataValidation>
    <dataValidation type="list" allowBlank="1" showInputMessage="1" showErrorMessage="1" sqref="E38 E45" xr:uid="{8CCF3F93-DF2E-431C-9DEC-040920C8D4DE}">
      <formula1>"', Serial,Ethernet"</formula1>
    </dataValidation>
    <dataValidation type="list" allowBlank="1" showInputMessage="1" showErrorMessage="1" sqref="E37 E44" xr:uid="{5770FBE9-9127-4EF1-93A2-239ECA7075F3}">
      <formula1>"',1 Hour,2 Hour,3 Hour, 4 Hour,5 Hour"</formula1>
    </dataValidation>
    <dataValidation type="list" allowBlank="1" showInputMessage="1" sqref="C38 C45" xr:uid="{B877167C-9080-4758-A047-EE42FFD40BB3}">
      <formula1>"',Control equipment,Entire display"</formula1>
    </dataValidation>
    <dataValidation type="list" errorStyle="warning" allowBlank="1" showInputMessage="1" showErrorMessage="1" sqref="C37 C44" xr:uid="{A5C9464B-43EE-4A7A-82CC-459C918A3FC9}">
      <formula1>"',ALPHA FXM SERIES,TRIPPLITE,Generic UPS"</formula1>
    </dataValidation>
    <dataValidation type="list" allowBlank="1" showInputMessage="1" sqref="D37 D44" xr:uid="{29BDF287-5668-44D5-96EC-EB84E7C381A6}">
      <formula1>"', 'By Brightness %, By Power"</formula1>
    </dataValidation>
    <dataValidation type="list" allowBlank="1" showInputMessage="1" sqref="D38 D45" xr:uid="{8100747C-7EFD-479B-8E60-C6E3C5187CB2}">
      <formula1>"',Percent - 50%, Watts - 1800, Watts - 1100, Watts - 650"</formula1>
    </dataValidation>
    <dataValidation type="list" allowBlank="1" showInputMessage="1" showErrorMessage="1" sqref="B37:B38 B44:B45" xr:uid="{84518EE8-8F23-4A86-B94B-F836696BB4CA}">
      <formula1>"',UPS"</formula1>
    </dataValidation>
    <dataValidation type="list" errorStyle="warning" allowBlank="1" showInputMessage="1" showErrorMessage="1" sqref="D22:D23" xr:uid="{45E58B3F-1D63-4EAC-B37D-B74FDC396372}">
      <formula1>"YES, NO"</formula1>
    </dataValidation>
    <dataValidation type="list" allowBlank="1" showInputMessage="1" showErrorMessage="1" sqref="F22:F23" xr:uid="{1E4942DA-F0F6-44C3-9636-F1997A0C2F16}">
      <formula1>"', Isolation Boards in Sign - Yes, Isolation Boards in Sign - No"</formula1>
    </dataValidation>
    <dataValidation type="list" errorStyle="warning" allowBlank="1" showInputMessage="1" sqref="C39 C46" xr:uid="{0830831F-A972-49C1-BC47-BC7D0DCEB309}">
      <formula1>"', Module Output - ?"</formula1>
    </dataValidation>
    <dataValidation type="list" allowBlank="1" showInputMessage="1" showErrorMessage="1" sqref="B39 B46" xr:uid="{D8AF5BE0-FAD9-4C54-AC75-CC4A9CA69286}">
      <formula1>"', ?, PS Redundancy Board"</formula1>
    </dataValidation>
    <dataValidation type="list" errorStyle="warning" allowBlank="1" showInputMessage="1" showErrorMessage="1" sqref="D25" xr:uid="{6200530B-BB2B-48A5-B32F-937023472555}">
      <formula1>"?,NO,1,2,3,4,5,6,7,8,9,10"</formula1>
    </dataValidation>
    <dataValidation type="list" allowBlank="1" showInputMessage="1" showErrorMessage="1" sqref="F21" xr:uid="{47DBFD17-AAE2-4244-B977-40B29B196997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C34103</OrderProject_x0020_ID>
    <DocNumber xmlns="2cc016c5-161d-4d6b-a532-6cf687f4a3ab">DD5655945</DocNumber>
    <Rev xmlns="2cc016c5-161d-4d6b-a532-6cf687f4a3ab">00</Rev>
    <_dlc_DocId xmlns="b479dd50-8d7e-4b78-9fb1-00cf65781f6b">75D2Y5VYC55K-1220653723-64982</_dlc_DocId>
    <_dlc_DocIdUrl xmlns="b479dd50-8d7e-4b78-9fb1-00cf65781f6b">
      <Url>https://daktronics.sharepoint.com/sites/docs-engineering/_layouts/15/DocIdRedir.aspx?ID=75D2Y5VYC55K-1220653723-64982</Url>
      <Description>75D2Y5VYC55K-1220653723-64982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3A9D6C-0EBE-4DBB-8664-05308F703B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AEFC521-679F-404E-BE04-AB25B2EFF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EBFFDF-4511-4C10-A4A0-73553F70C8B4}">
  <ds:schemaRefs>
    <ds:schemaRef ds:uri="2cc016c5-161d-4d6b-a532-6cf687f4a3ab"/>
    <ds:schemaRef ds:uri="http://www.w3.org/XML/1998/namespace"/>
    <ds:schemaRef ds:uri="cdae4ca2-47b8-467c-a804-ebae05ca0c7f"/>
    <ds:schemaRef ds:uri="http://schemas.microsoft.com/office/2006/documentManagement/types"/>
    <ds:schemaRef ds:uri="b479dd50-8d7e-4b78-9fb1-00cf65781f6b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C34103 Alameda County, Site Config, VM-1020-16X128-20-RGB G5 @2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2026-04-14T14:36:15Z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d468f26f-4bac-4bcb-8bfd-58b1784f8ce7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