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11" documentId="8_{934A6F61-26F6-4CF2-ABA7-B9B71676964B}" xr6:coauthVersionLast="47" xr6:coauthVersionMax="47" xr10:uidLastSave="{B3565C24-D2AE-4B74-885B-D0594274C619}"/>
  <bookViews>
    <workbookView xWindow="9660" yWindow="0" windowWidth="19245" windowHeight="1558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8" i="1" l="1"/>
  <c r="E43" i="1"/>
  <c r="D43" i="1"/>
  <c r="E42" i="1"/>
  <c r="D42" i="1"/>
  <c r="F49" i="1" l="1"/>
  <c r="F39" i="1" l="1"/>
  <c r="E39" i="1"/>
  <c r="D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33261D7C-BB02-44AF-9634-F470AC1AE67E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2043198C-4962-48C5-8E72-0C8218431BEF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B24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28" authorId="1" shapeId="0" xr:uid="{A49D7486-90A6-4890-9EEF-21A2E3F7934C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4" authorId="1" shapeId="0" xr:uid="{90CE3D20-EE3C-43E4-806A-8A8764CCC7D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0" authorId="1" shapeId="0" xr:uid="{E5276DC7-262B-453F-A679-F4D2C3F4566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      - 
- By Power used with Multilink UPS</t>
        </r>
      </text>
    </comment>
    <comment ref="E42" authorId="1" shapeId="0" xr:uid="{DCF5BDEA-7D22-4654-89BF-E999936F4C1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42" authorId="1" shapeId="0" xr:uid="{DBB56297-E797-4C69-81D5-E528A3D2942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43" authorId="1" shapeId="0" xr:uid="{C31082C8-44DF-4FFE-98AB-57379D80DAA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<sst xmlns="http://schemas.openxmlformats.org/spreadsheetml/2006/main" count="116" uniqueCount="72">
  <si>
    <t>Rev 00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</si>
  <si>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</si>
  <si>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</si>
  <si>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</si>
  <si>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</si>
  <si>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</si>
  <si>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</si>
  <si>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</si>
  <si>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</si>
  <si>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</si>
  <si>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MODULE POWER TYPE</t>
  </si>
  <si>
    <t>GEN 4 (24 VOLT BUS)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</si>
  <si>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</si>
  <si>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</si>
  <si>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</si>
  <si>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</si>
  <si>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</si>
  <si>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</si>
  <si>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</si>
  <si>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</si>
  <si>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</si>
  <si>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</si>
  <si>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</si>
  <si>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</si>
  <si>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</si>
  <si>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</si>
  <si>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</si>
  <si>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</si>
  <si>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</si>
  <si>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</si>
  <si>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TEMP</t>
  </si>
  <si>
    <t>EXTERNAL</t>
  </si>
  <si>
    <t>INTERNAL</t>
  </si>
  <si>
    <t>HUMIDITY</t>
  </si>
  <si>
    <t>ISOLATION BOARD</t>
  </si>
  <si>
    <t>NO</t>
  </si>
  <si>
    <t>--</t>
  </si>
  <si>
    <t>DC I/O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</si>
  <si>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</si>
  <si>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</si>
  <si>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</si>
  <si>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</si>
  <si>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</si>
  <si>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</si>
  <si>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</si>
  <si>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</si>
  <si>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</si>
  <si>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</si>
  <si>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</si>
  <si>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</si>
  <si>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</si>
  <si>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</si>
  <si>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</si>
  <si>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PS Redundancy Board</t>
  </si>
  <si>
    <t>PERIPHERAL CONFIGURATION - ADVANCED SETUP</t>
  </si>
  <si>
    <t>CUSTOM OPTIONS</t>
  </si>
  <si>
    <t>SYSTEM BACKUP FILES</t>
  </si>
  <si>
    <t>N/A</t>
  </si>
  <si>
    <t>TRANSLATION TABLE</t>
  </si>
  <si>
    <t>Reference Drawings</t>
  </si>
  <si>
    <t>Site Notes</t>
  </si>
  <si>
    <t>GUIDE - DD4832617</t>
  </si>
  <si>
    <t>PERMANENT MESSAGES</t>
  </si>
  <si>
    <t>On 1ST Display Interface</t>
  </si>
  <si>
    <t>FULL COLOR</t>
  </si>
  <si>
    <t>24X16</t>
  </si>
  <si>
    <t>DD5679439</t>
  </si>
  <si>
    <t>C34337 Utah DOT, Site Config, VF-2020-96X336-20-RGB G5</t>
  </si>
  <si>
    <t>SYSTEM CONFIGURATION
VF-2020-96X336-20-RGB G5 @1</t>
  </si>
  <si>
    <t>Gen IV (Default)</t>
  </si>
  <si>
    <t>Module Output - 7</t>
  </si>
  <si>
    <t>DD5679445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</si>
</sst>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2" borderId="14" xfId="0" quotePrefix="1" applyFill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18" xfId="0" quotePrefix="1" applyBorder="1"/>
    <xf numFmtId="0" fontId="0" fillId="0" borderId="19" xfId="0" applyBorder="1"/>
    <xf numFmtId="0" fontId="0" fillId="0" borderId="10" xfId="0" quotePrefix="1" applyBorder="1"/>
    <xf numFmtId="0" fontId="0" fillId="0" borderId="11" xfId="0" quotePrefix="1" applyBorder="1"/>
    <xf numFmtId="0" fontId="0" fillId="0" borderId="32" xfId="0" quotePrefix="1" applyBorder="1"/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8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7" ht="15.75" thickBot="1" x14ac:dyDescent="0.3">
      <c r="B1" s="20" t="s">
        <v>66</v>
      </c>
      <c r="C1" s="20"/>
      <c r="D1" s="70" t="s">
        <v>67</v>
      </c>
      <c r="E1" s="70"/>
      <c r="F1" s="70"/>
      <c r="G1" s="21" t="s">
        <v>0</v>
      </c>
    </row>
    <row r="2" spans="2:7" ht="31.5" customHeight="1" thickBot="1" x14ac:dyDescent="0.3">
      <c r="B2" s="45" t="s">
        <v>68</v>
      </c>
      <c r="C2" s="46"/>
      <c r="D2" s="46"/>
      <c r="E2" s="46"/>
      <c r="F2" s="47"/>
      <c r="G2" s="55" t="s">
        <v>1</v>
      </c>
    </row>
    <row r="3" spans="2:7" ht="15.75" thickBot="1" x14ac:dyDescent="0.3">
      <c r="B3" s="43" t="s">
        <v>2</v>
      </c>
      <c r="C3" s="44"/>
      <c r="D3" s="53" t="s">
        <v>3</v>
      </c>
      <c r="E3" s="44"/>
      <c r="F3" s="54"/>
      <c r="G3" s="56"/>
    </row>
    <row r="4" spans="2:7" x14ac:dyDescent="0.25">
      <c r="B4" s="14" t="s">
        <v>4</v>
      </c>
      <c r="C4" s="13"/>
      <c r="D4" s="49" t="s">
        <v>5</v>
      </c>
      <c r="E4" s="49"/>
      <c r="F4" s="52"/>
      <c r="G4" s="60">
        <v>1</v>
      </c>
    </row>
    <row r="5" spans="2:7" x14ac:dyDescent="0.25">
      <c r="B5" s="14" t="s">
        <v>6</v>
      </c>
      <c r="C5" s="13"/>
      <c r="D5" s="49" t="s">
        <v>7</v>
      </c>
      <c r="E5" s="49"/>
      <c r="F5" s="52"/>
      <c r="G5" s="61"/>
    </row>
    <row r="6" spans="2:7" x14ac:dyDescent="0.25">
      <c r="B6" s="76" t="s">
        <v>8</v>
      </c>
      <c r="C6" s="13" t="s">
        <v>9</v>
      </c>
      <c r="D6" s="49" t="s">
        <v>64</v>
      </c>
      <c r="E6" s="49"/>
      <c r="F6" s="52"/>
      <c r="G6" s="61"/>
    </row>
    <row r="7" spans="2:7" x14ac:dyDescent="0.25">
      <c r="B7" s="76"/>
      <c r="C7" s="13" t="s">
        <v>10</v>
      </c>
      <c r="D7" s="49" t="s">
        <v>11</v>
      </c>
      <c r="E7" s="49"/>
      <c r="F7" s="52"/>
      <c r="G7" s="61"/>
    </row>
    <row r="8" spans="2:7" x14ac:dyDescent="0.25">
      <c r="B8" s="76"/>
      <c r="C8" s="13" t="s">
        <v>12</v>
      </c>
      <c r="D8" s="49" t="s">
        <v>65</v>
      </c>
      <c r="E8" s="49"/>
      <c r="F8" s="52"/>
      <c r="G8" s="61"/>
    </row>
    <row r="9" spans="2:7" x14ac:dyDescent="0.25">
      <c r="B9" s="76"/>
      <c r="C9" s="13" t="s">
        <v>13</v>
      </c>
      <c r="D9" s="50">
        <v>20</v>
      </c>
      <c r="E9" s="50"/>
      <c r="F9" s="51"/>
      <c r="G9" s="61"/>
    </row>
    <row r="10" spans="2:7" x14ac:dyDescent="0.25">
      <c r="B10" s="48" t="s">
        <v>14</v>
      </c>
      <c r="C10" s="49"/>
      <c r="D10" s="50">
        <v>96</v>
      </c>
      <c r="E10" s="50"/>
      <c r="F10" s="51"/>
      <c r="G10" s="61"/>
    </row>
    <row r="11" spans="2:7" x14ac:dyDescent="0.25">
      <c r="B11" s="48" t="s">
        <v>15</v>
      </c>
      <c r="C11" s="49"/>
      <c r="D11" s="50">
        <v>336</v>
      </c>
      <c r="E11" s="50"/>
      <c r="F11" s="51"/>
      <c r="G11" s="61"/>
    </row>
    <row r="12" spans="2:7" x14ac:dyDescent="0.25">
      <c r="B12" s="48" t="s">
        <v>16</v>
      </c>
      <c r="C12" s="49"/>
      <c r="D12" s="49" t="s">
        <v>17</v>
      </c>
      <c r="E12" s="49"/>
      <c r="F12" s="52"/>
      <c r="G12" s="61"/>
    </row>
    <row r="13" spans="2:7" x14ac:dyDescent="0.25">
      <c r="B13" s="48" t="s">
        <v>18</v>
      </c>
      <c r="C13" s="49"/>
      <c r="D13" s="50">
        <v>1</v>
      </c>
      <c r="E13" s="50"/>
      <c r="F13" s="51"/>
      <c r="G13" s="61"/>
    </row>
    <row r="14" spans="2:7" ht="15.75" thickBot="1" x14ac:dyDescent="0.3">
      <c r="B14" s="74" t="s">
        <v>19</v>
      </c>
      <c r="C14" s="75"/>
      <c r="D14" s="72" t="s">
        <v>20</v>
      </c>
      <c r="E14" s="72"/>
      <c r="F14" s="73"/>
      <c r="G14" s="62"/>
    </row>
    <row r="15" spans="2:7" ht="15.75" thickBot="1" x14ac:dyDescent="0.3"/>
    <row r="16" spans="2:7" ht="15.75" thickBot="1" x14ac:dyDescent="0.3">
      <c r="B16" s="57" t="s">
        <v>21</v>
      </c>
      <c r="C16" s="58"/>
      <c r="D16" s="58"/>
      <c r="E16" s="58"/>
      <c r="F16" s="59"/>
      <c r="G16" s="60">
        <v>1</v>
      </c>
    </row>
    <row r="17" spans="2:7" x14ac:dyDescent="0.25">
      <c r="B17" s="77" t="s">
        <v>2</v>
      </c>
      <c r="C17" s="78"/>
      <c r="D17" s="29" t="s">
        <v>3</v>
      </c>
      <c r="E17" s="29" t="s">
        <v>22</v>
      </c>
      <c r="F17" s="18" t="s">
        <v>23</v>
      </c>
      <c r="G17" s="61"/>
    </row>
    <row r="18" spans="2:7" x14ac:dyDescent="0.25">
      <c r="B18" s="68" t="s">
        <v>24</v>
      </c>
      <c r="C18" s="69"/>
      <c r="D18" s="13" t="s">
        <v>25</v>
      </c>
      <c r="E18" s="13" t="s">
        <v>26</v>
      </c>
      <c r="F18" s="15" t="s">
        <v>27</v>
      </c>
      <c r="G18" s="61"/>
    </row>
    <row r="19" spans="2:7" x14ac:dyDescent="0.25">
      <c r="B19" s="68" t="s">
        <v>24</v>
      </c>
      <c r="C19" s="69"/>
      <c r="D19" s="13" t="s">
        <v>28</v>
      </c>
      <c r="E19" s="13" t="s">
        <v>26</v>
      </c>
      <c r="F19" s="15" t="s">
        <v>27</v>
      </c>
      <c r="G19" s="61"/>
    </row>
    <row r="20" spans="2:7" x14ac:dyDescent="0.25">
      <c r="B20" s="68" t="s">
        <v>24</v>
      </c>
      <c r="C20" s="69"/>
      <c r="D20" s="13" t="s">
        <v>29</v>
      </c>
      <c r="E20" s="13" t="s">
        <v>26</v>
      </c>
      <c r="F20" s="15" t="s">
        <v>27</v>
      </c>
      <c r="G20" s="61"/>
    </row>
    <row r="21" spans="2:7" x14ac:dyDescent="0.25">
      <c r="B21" s="68" t="s">
        <v>30</v>
      </c>
      <c r="C21" s="69"/>
      <c r="D21" s="13" t="s">
        <v>31</v>
      </c>
      <c r="E21" s="13" t="s">
        <v>26</v>
      </c>
      <c r="F21" s="15" t="s">
        <v>27</v>
      </c>
      <c r="G21" s="61"/>
    </row>
    <row r="22" spans="2:7" x14ac:dyDescent="0.25">
      <c r="B22" s="68" t="s">
        <v>30</v>
      </c>
      <c r="C22" s="69"/>
      <c r="D22" s="13" t="s">
        <v>8</v>
      </c>
      <c r="E22" s="13" t="s">
        <v>26</v>
      </c>
      <c r="F22" s="15" t="s">
        <v>27</v>
      </c>
      <c r="G22" s="61"/>
    </row>
    <row r="23" spans="2:7" x14ac:dyDescent="0.25">
      <c r="B23" s="68" t="s">
        <v>33</v>
      </c>
      <c r="C23" s="69"/>
      <c r="D23" s="13" t="s">
        <v>32</v>
      </c>
      <c r="E23" s="13" t="s">
        <v>26</v>
      </c>
      <c r="F23" s="15" t="s">
        <v>27</v>
      </c>
      <c r="G23" s="61"/>
    </row>
    <row r="24" spans="2:7" x14ac:dyDescent="0.25">
      <c r="B24" s="68" t="s">
        <v>34</v>
      </c>
      <c r="C24" s="69"/>
      <c r="D24" s="27" t="s">
        <v>35</v>
      </c>
      <c r="E24" s="27" t="s">
        <v>36</v>
      </c>
      <c r="F24" s="16"/>
      <c r="G24" s="61"/>
    </row>
    <row r="25" spans="2:7" x14ac:dyDescent="0.25">
      <c r="B25" s="68" t="s">
        <v>37</v>
      </c>
      <c r="C25" s="69"/>
      <c r="D25" s="27" t="s">
        <v>35</v>
      </c>
      <c r="E25" s="27"/>
      <c r="F25" s="15"/>
      <c r="G25" s="61"/>
    </row>
    <row r="26" spans="2:7" x14ac:dyDescent="0.25">
      <c r="B26" s="68" t="s">
        <v>38</v>
      </c>
      <c r="C26" s="69"/>
      <c r="D26" s="27" t="s">
        <v>35</v>
      </c>
      <c r="E26" s="27"/>
      <c r="F26" s="15"/>
      <c r="G26" s="61"/>
    </row>
    <row r="27" spans="2:7" x14ac:dyDescent="0.25">
      <c r="B27" s="68" t="s">
        <v>39</v>
      </c>
      <c r="C27" s="69"/>
      <c r="D27" s="27" t="s">
        <v>40</v>
      </c>
      <c r="E27" s="27" t="s">
        <v>36</v>
      </c>
      <c r="F27" s="16" t="s">
        <v>41</v>
      </c>
      <c r="G27" s="61"/>
    </row>
    <row r="28" spans="2:7" x14ac:dyDescent="0.25">
      <c r="B28" s="68" t="s">
        <v>42</v>
      </c>
      <c r="C28" s="69"/>
      <c r="D28" s="26" t="s">
        <v>35</v>
      </c>
      <c r="E28" s="27" t="s">
        <v>36</v>
      </c>
      <c r="F28" s="16" t="s">
        <v>36</v>
      </c>
      <c r="G28" s="61"/>
    </row>
    <row r="29" spans="2:7" x14ac:dyDescent="0.25">
      <c r="B29" s="68" t="s">
        <v>43</v>
      </c>
      <c r="C29" s="69"/>
      <c r="D29" s="27">
        <v>4</v>
      </c>
      <c r="E29" s="27" t="s">
        <v>36</v>
      </c>
      <c r="F29" s="16" t="s">
        <v>36</v>
      </c>
      <c r="G29" s="61"/>
    </row>
    <row r="30" spans="2:7" x14ac:dyDescent="0.25">
      <c r="B30" s="68" t="s">
        <v>44</v>
      </c>
      <c r="C30" s="69"/>
      <c r="D30" s="26" t="s">
        <v>35</v>
      </c>
      <c r="E30" s="27" t="s">
        <v>36</v>
      </c>
      <c r="F30" s="16" t="s">
        <v>36</v>
      </c>
      <c r="G30" s="61"/>
    </row>
    <row r="31" spans="2:7" x14ac:dyDescent="0.25">
      <c r="B31" s="68" t="s">
        <v>45</v>
      </c>
      <c r="C31" s="69"/>
      <c r="D31" s="26" t="s">
        <v>46</v>
      </c>
      <c r="E31" s="27" t="s">
        <v>36</v>
      </c>
      <c r="F31" s="16" t="s">
        <v>36</v>
      </c>
      <c r="G31" s="61"/>
    </row>
    <row r="32" spans="2:7" x14ac:dyDescent="0.25">
      <c r="B32" s="68" t="s">
        <v>47</v>
      </c>
      <c r="C32" s="69"/>
      <c r="D32" s="26" t="s">
        <v>35</v>
      </c>
      <c r="E32" s="27" t="s">
        <v>36</v>
      </c>
      <c r="F32" s="16" t="s">
        <v>36</v>
      </c>
      <c r="G32" s="61"/>
    </row>
    <row r="33" spans="2:7" x14ac:dyDescent="0.25">
      <c r="B33" s="68" t="s">
        <v>48</v>
      </c>
      <c r="C33" s="69"/>
      <c r="D33" s="26" t="s">
        <v>46</v>
      </c>
      <c r="E33" s="27" t="s">
        <v>36</v>
      </c>
      <c r="F33" s="16" t="s">
        <v>36</v>
      </c>
      <c r="G33" s="61"/>
    </row>
    <row r="34" spans="2:7" x14ac:dyDescent="0.25">
      <c r="B34" s="68" t="s">
        <v>49</v>
      </c>
      <c r="C34" s="69"/>
      <c r="D34" s="27" t="s">
        <v>35</v>
      </c>
      <c r="E34" s="27" t="s">
        <v>50</v>
      </c>
      <c r="F34" s="16" t="s">
        <v>36</v>
      </c>
      <c r="G34" s="61"/>
    </row>
    <row r="35" spans="2:7" x14ac:dyDescent="0.25">
      <c r="B35" s="68" t="s">
        <v>51</v>
      </c>
      <c r="C35" s="69"/>
      <c r="D35" s="27" t="s">
        <v>40</v>
      </c>
      <c r="E35" s="27" t="s">
        <v>36</v>
      </c>
      <c r="F35" s="16" t="s">
        <v>36</v>
      </c>
      <c r="G35" s="61"/>
    </row>
    <row r="36" spans="2:7" ht="15.75" thickBot="1" x14ac:dyDescent="0.3">
      <c r="B36" s="81" t="s">
        <v>52</v>
      </c>
      <c r="C36" s="82"/>
      <c r="D36" s="28" t="s">
        <v>69</v>
      </c>
      <c r="E36" s="28"/>
      <c r="F36" s="17"/>
      <c r="G36" s="62"/>
    </row>
    <row r="37" spans="2:7" ht="15.75" thickBot="1" x14ac:dyDescent="0.3">
      <c r="B37" s="32"/>
      <c r="C37" s="32"/>
      <c r="D37" s="31"/>
      <c r="E37" s="31"/>
      <c r="F37" s="33"/>
      <c r="G37" s="34"/>
    </row>
    <row r="38" spans="2:7" ht="15.75" thickBot="1" x14ac:dyDescent="0.3">
      <c r="B38" s="63" t="s">
        <v>54</v>
      </c>
      <c r="C38" s="64"/>
      <c r="D38" s="64"/>
      <c r="E38" s="64"/>
      <c r="F38" s="65"/>
      <c r="G38" s="40">
        <v>1</v>
      </c>
    </row>
    <row r="39" spans="2:7" hidden="1" x14ac:dyDescent="0.25">
      <c r="B39" s="66"/>
      <c r="C39" s="67"/>
      <c r="D39" s="30" t="str">
        <f>IF(B39="DOOR SWITCH 2 (TC)",1,"N/A")</f>
        <v>N/A</v>
      </c>
      <c r="E39" s="30" t="str">
        <f>IF(B39="DOOR SWITCH 2 (TC)",1,"N/A")</f>
        <v>N/A</v>
      </c>
      <c r="F39" s="19" t="str">
        <f>IF(B39="DOOR SWITCH 2 (TC)","VIP 1","N/A")</f>
        <v>N/A</v>
      </c>
      <c r="G39" s="41"/>
    </row>
    <row r="40" spans="2:7" hidden="1" x14ac:dyDescent="0.25">
      <c r="B40" s="83"/>
      <c r="C40" s="22"/>
      <c r="D40" s="23"/>
      <c r="E40" s="23"/>
      <c r="F40" s="25"/>
      <c r="G40" s="41"/>
    </row>
    <row r="41" spans="2:7" hidden="1" x14ac:dyDescent="0.25">
      <c r="B41" s="83"/>
      <c r="C41" s="23"/>
      <c r="D41" s="24"/>
      <c r="E41" s="23"/>
      <c r="F41" s="25"/>
      <c r="G41" s="41"/>
    </row>
    <row r="42" spans="2:7" x14ac:dyDescent="0.25">
      <c r="B42" s="39" t="s">
        <v>53</v>
      </c>
      <c r="C42" s="37" t="s">
        <v>70</v>
      </c>
      <c r="D42" s="37" t="str">
        <f>IF(B42="PS Redundancy Board","I/O Board Outputs - NO"," ")</f>
        <v>I/O Board Outputs - NO</v>
      </c>
      <c r="E42" s="37" t="str">
        <f>IF(B42="PS Redundancy Board","Sensor Address -1"," ")</f>
        <v>Sensor Address -1</v>
      </c>
      <c r="F42" s="37" t="s">
        <v>63</v>
      </c>
      <c r="G42" s="41"/>
    </row>
    <row r="43" spans="2:7" x14ac:dyDescent="0.25">
      <c r="B43" s="39" t="s">
        <v>53</v>
      </c>
      <c r="C43" s="37" t="s">
        <v>70</v>
      </c>
      <c r="D43" s="37" t="str">
        <f>IF(B43="PS Redundancy Board","I/O Board Outputs - NO"," ")</f>
        <v>I/O Board Outputs - NO</v>
      </c>
      <c r="E43" s="37" t="str">
        <f>IF(B43="PS Redundancy Board","Sensor Address -2"," ")</f>
        <v>Sensor Address -2</v>
      </c>
      <c r="F43" s="37" t="s">
        <v>63</v>
      </c>
      <c r="G43" s="41"/>
    </row>
    <row r="44" spans="2:7" ht="15.75" thickBot="1" x14ac:dyDescent="0.3">
      <c r="B44" s="79"/>
      <c r="C44" s="80"/>
      <c r="D44" s="28"/>
      <c r="E44" s="28"/>
      <c r="F44" s="17"/>
      <c r="G44" s="42"/>
    </row>
    <row r="45" spans="2:7" ht="15.75" thickBot="1" x14ac:dyDescent="0.3">
      <c r="C45" s="12"/>
      <c r="D45" s="12"/>
      <c r="E45" s="11"/>
      <c r="F45" s="4"/>
      <c r="G45" s="8"/>
    </row>
    <row r="46" spans="2:7" ht="15.75" thickBot="1" x14ac:dyDescent="0.3">
      <c r="B46" s="71" t="s">
        <v>55</v>
      </c>
      <c r="C46" s="46"/>
      <c r="D46" s="46"/>
      <c r="E46" s="46"/>
      <c r="F46" s="47"/>
      <c r="G46" s="40"/>
    </row>
    <row r="47" spans="2:7" x14ac:dyDescent="0.25">
      <c r="B47" s="84" t="s">
        <v>56</v>
      </c>
      <c r="C47" s="67"/>
      <c r="D47" s="67"/>
      <c r="E47" s="35" t="s">
        <v>71</v>
      </c>
      <c r="F47" s="36" t="s">
        <v>61</v>
      </c>
      <c r="G47" s="41"/>
    </row>
    <row r="48" spans="2:7" x14ac:dyDescent="0.25">
      <c r="B48" s="48" t="s">
        <v>58</v>
      </c>
      <c r="C48" s="49"/>
      <c r="D48" s="49"/>
      <c r="E48" s="37" t="s">
        <v>57</v>
      </c>
      <c r="F48" s="16" t="str">
        <f>IF(E48="N/A", "AUTO", "GUIDE - DD3513398")</f>
        <v>AUTO</v>
      </c>
      <c r="G48" s="41"/>
    </row>
    <row r="49" spans="2:7" ht="15.75" thickBot="1" x14ac:dyDescent="0.3">
      <c r="B49" s="74" t="s">
        <v>62</v>
      </c>
      <c r="C49" s="75"/>
      <c r="D49" s="75"/>
      <c r="E49" s="38" t="s">
        <v>57</v>
      </c>
      <c r="F49" s="17" t="str">
        <f>IF(E49="N/A", " ", "GUIDE - DD3350029")</f>
        <v xml:space="preserve"> </v>
      </c>
      <c r="G49" s="42"/>
    </row>
    <row r="50" spans="2:7" x14ac:dyDescent="0.25">
      <c r="C50" s="12"/>
      <c r="D50" s="12"/>
      <c r="E50" s="11"/>
      <c r="F50" s="4"/>
      <c r="G50" s="8"/>
    </row>
    <row r="51" spans="2:7" ht="15.75" thickBot="1" x14ac:dyDescent="0.3"/>
    <row r="52" spans="2:7" x14ac:dyDescent="0.25">
      <c r="B52" s="9" t="s">
        <v>59</v>
      </c>
      <c r="C52" s="10"/>
      <c r="D52" s="10"/>
      <c r="E52" s="10"/>
      <c r="F52" s="10"/>
      <c r="G52" s="1"/>
    </row>
    <row r="53" spans="2:7" x14ac:dyDescent="0.25">
      <c r="B53" s="3"/>
      <c r="G53" s="2"/>
    </row>
    <row r="54" spans="2:7" x14ac:dyDescent="0.25">
      <c r="B54" s="3"/>
      <c r="G54" s="2"/>
    </row>
    <row r="55" spans="2:7" x14ac:dyDescent="0.25">
      <c r="B55" s="3"/>
      <c r="G55" s="2"/>
    </row>
    <row r="56" spans="2:7" x14ac:dyDescent="0.25">
      <c r="B56" s="3"/>
      <c r="G56" s="2"/>
    </row>
    <row r="57" spans="2:7" x14ac:dyDescent="0.25">
      <c r="B57" s="3"/>
      <c r="G57" s="2"/>
    </row>
    <row r="58" spans="2:7" x14ac:dyDescent="0.25">
      <c r="B58" s="3"/>
      <c r="G58" s="2"/>
    </row>
    <row r="59" spans="2:7" x14ac:dyDescent="0.25">
      <c r="B59" s="3"/>
      <c r="G59" s="2"/>
    </row>
    <row r="60" spans="2:7" x14ac:dyDescent="0.25">
      <c r="B60" s="3"/>
      <c r="G60" s="2"/>
    </row>
    <row r="61" spans="2:7" x14ac:dyDescent="0.25">
      <c r="B61" s="3"/>
      <c r="G61" s="2"/>
    </row>
    <row r="62" spans="2:7" x14ac:dyDescent="0.25">
      <c r="B62" s="3"/>
      <c r="G62" s="2"/>
    </row>
    <row r="63" spans="2:7" x14ac:dyDescent="0.25">
      <c r="B63" s="3"/>
      <c r="G63" s="2"/>
    </row>
    <row r="64" spans="2:7" x14ac:dyDescent="0.25">
      <c r="B64" s="3"/>
      <c r="G64" s="2"/>
    </row>
    <row r="65" spans="2:7" x14ac:dyDescent="0.25">
      <c r="B65" s="3"/>
      <c r="G65" s="2"/>
    </row>
    <row r="66" spans="2:7" ht="15.75" thickBot="1" x14ac:dyDescent="0.3">
      <c r="B66" s="5"/>
      <c r="C66" s="6"/>
      <c r="D66" s="6"/>
      <c r="E66" s="6"/>
      <c r="F66" s="6"/>
      <c r="G66" s="7"/>
    </row>
    <row r="68" spans="2:7" x14ac:dyDescent="0.25">
      <c r="B68" t="s">
        <v>60</v>
      </c>
    </row>
  </sheetData>
  <mergeCells count="55">
    <mergeCell ref="B47:D47"/>
    <mergeCell ref="B31:C31"/>
    <mergeCell ref="B32:C32"/>
    <mergeCell ref="B33:C33"/>
    <mergeCell ref="B34:C34"/>
    <mergeCell ref="B35:C35"/>
    <mergeCell ref="B40:B41"/>
    <mergeCell ref="D1:F1"/>
    <mergeCell ref="B46:F46"/>
    <mergeCell ref="B48:D48"/>
    <mergeCell ref="D14:F14"/>
    <mergeCell ref="B49:D49"/>
    <mergeCell ref="B6:B9"/>
    <mergeCell ref="B17:C17"/>
    <mergeCell ref="B44:C44"/>
    <mergeCell ref="B14:C14"/>
    <mergeCell ref="B22:C22"/>
    <mergeCell ref="B23:C23"/>
    <mergeCell ref="B24:C24"/>
    <mergeCell ref="B28:C28"/>
    <mergeCell ref="B29:C29"/>
    <mergeCell ref="B30:C30"/>
    <mergeCell ref="B36:C36"/>
    <mergeCell ref="G38:G44"/>
    <mergeCell ref="D4:F4"/>
    <mergeCell ref="D5:F5"/>
    <mergeCell ref="D6:F6"/>
    <mergeCell ref="D7:F7"/>
    <mergeCell ref="D8:F8"/>
    <mergeCell ref="G16:G36"/>
    <mergeCell ref="B38:F38"/>
    <mergeCell ref="B39:C39"/>
    <mergeCell ref="B25:C25"/>
    <mergeCell ref="B18:C18"/>
    <mergeCell ref="B19:C19"/>
    <mergeCell ref="B20:C20"/>
    <mergeCell ref="B21:C21"/>
    <mergeCell ref="B26:C26"/>
    <mergeCell ref="B27:C27"/>
    <mergeCell ref="G46:G49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</mergeCells>
  <dataValidations count="36">
    <dataValidation type="list" allowBlank="1" showInputMessage="1" showErrorMessage="1" sqref="D4:F4" xr:uid="{F5166ED6-E2DB-40B6-9131-7005D23C418C}">
      <formula1>"VF,VM,VX, DB-5000"</formula1>
    </dataValidation>
    <dataValidation type="list" allowBlank="1" showInputMessage="1" showErrorMessage="1" sqref="D5:F5" xr:uid="{786EDE96-2D34-483F-B787-D72D255C2A1D}">
      <formula1>"FRONT,WALK-IN,REAR"</formula1>
    </dataValidation>
    <dataValidation type="list" errorStyle="warning" allowBlank="1" showInputMessage="1" showErrorMessage="1" sqref="D6:F6" xr:uid="{5F15042C-2C76-443B-BF55-326FAE19915F}">
      <formula1>"FULL COLOR, MONOCHROME"</formula1>
    </dataValidation>
    <dataValidation type="list" errorStyle="warning" allowBlank="1" showInputMessage="1" showErrorMessage="1" sqref="D8:F8" xr:uid="{3B1FC902-1B2A-4956-B9A7-83FB8D47920B}">
      <formula1>"9X5,9X15,16X16,24X16, 18X18"</formula1>
    </dataValidation>
    <dataValidation type="list" errorStyle="warning" allowBlank="1" showInputMessage="1" showErrorMessage="1" sqref="D9:F9" xr:uid="{C899EF23-017E-417B-9551-814DD73FC65B}">
      <formula1>"20,34,46,66"</formula1>
    </dataValidation>
    <dataValidation type="list" allowBlank="1" showInputMessage="1" showErrorMessage="1" sqref="D12:F12" xr:uid="{CAE3A12B-16C4-4907-9188-DB43584A8786}">
      <formula1>"FULL MATRIX,LINE MATRIX"</formula1>
    </dataValidation>
    <dataValidation type="list" allowBlank="1" showInputMessage="1" showErrorMessage="1" sqref="D7:F7" xr:uid="{A23C558A-0B35-4C09-B4CD-DA809A5BEB66}">
      <formula1>"GEN 4 (24 VOLT BUS), ANTAIOS (DVX)"</formula1>
    </dataValidation>
    <dataValidation type="list" allowBlank="1" showInputMessage="1" showErrorMessage="1" sqref="O38" xr:uid="{00000000-0002-0000-0000-000007000000}">
      <formula1>"DOOR SWITCH 2 (TC), "</formula1>
    </dataValidation>
    <dataValidation type="list" allowBlank="1" showInputMessage="1" showErrorMessage="1" sqref="B39:C39" xr:uid="{00000000-0002-0000-0000-000008000000}">
      <formula1>"DOOR SWITCH 2 (TC),'"</formula1>
    </dataValidation>
    <dataValidation type="list" allowBlank="1" showInputMessage="1" showErrorMessage="1" sqref="D27" xr:uid="{A5567D13-1FE7-49A8-B97B-20CCC708A4C1}">
      <formula1>"0,YES - 1"</formula1>
    </dataValidation>
    <dataValidation type="list" allowBlank="1" showInputMessage="1" showErrorMessage="1" sqref="D31 D33" xr:uid="{E343D9E9-B167-4CB8-B76E-894BBB7CCDB2}">
      <formula1>"YES,NO"</formula1>
    </dataValidation>
    <dataValidation type="list" errorStyle="warning" allowBlank="1" showInputMessage="1" showErrorMessage="1" sqref="D30 D32" xr:uid="{BF6DB0B4-1C9D-464A-9340-4288D4527C89}">
      <formula1>"YES,NO"</formula1>
    </dataValidation>
    <dataValidation type="list" errorStyle="warning" allowBlank="1" showInputMessage="1" showErrorMessage="1" sqref="D14:F14" xr:uid="{9591DFFC-EF78-434F-B238-D14F0C34E0FC}">
      <formula1>"ROWS,BAYS"</formula1>
    </dataValidation>
    <dataValidation type="list" errorStyle="warning" allowBlank="1" showInputMessage="1" showErrorMessage="1" sqref="D29" xr:uid="{B6E2A861-4617-4EB7-A90A-AE31F0FED9EC}">
      <formula1>"1,2,3,4,5,6,7,8,9,10"</formula1>
    </dataValidation>
    <dataValidation type="list" errorStyle="warning" allowBlank="1" showInputMessage="1" showErrorMessage="1" sqref="D28" xr:uid="{9E5E2A5A-752E-4A2E-A5F3-6FE845E30549}">
      <formula1>"NO,1,2,3,4,5,6,7,8,9,10"</formula1>
    </dataValidation>
    <dataValidation type="list" errorStyle="warning" allowBlank="1" showInputMessage="1" showErrorMessage="1" sqref="D35" xr:uid="{61D1F31C-9A73-4481-9879-F7C32921E98D}">
      <formula1>"YES - 1, YES - 2"</formula1>
    </dataValidation>
    <dataValidation type="list" errorStyle="warning" allowBlank="1" showInputMessage="1" showErrorMessage="1" sqref="D36:D37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5:D26" xr:uid="{37AF23DC-C825-4DDE-8D4C-FC0E676FDCAD}">
      <formula1>"YES, NO"</formula1>
    </dataValidation>
    <dataValidation type="list" allowBlank="1" showInputMessage="1" showErrorMessage="1" sqref="F25:F26" xr:uid="{E6BD70A3-C438-4A28-8865-7D28B67085C4}">
      <formula1>"', Isolation Boards in Sign - Yes, Isolation Boards in Sign - No"</formula1>
    </dataValidation>
    <dataValidation type="list" allowBlank="1" showInputMessage="1" showErrorMessage="1" sqref="F24" xr:uid="{788BD935-4EFB-4835-8D74-0649DD49FFE5}">
      <formula1>"?, IN SIGN - YES, IN SIGN - NO"</formula1>
    </dataValidation>
    <dataValidation type="list" errorStyle="warning" allowBlank="1" showInputMessage="1" showErrorMessage="1" sqref="D24" xr:uid="{A6372E16-310B-4579-9168-DA0E416F87CA}">
      <formula1>"NO, ?,1,2,3,4,5,6,7,8"</formula1>
    </dataValidation>
    <dataValidation type="list" allowBlank="1" showInputMessage="1" showErrorMessage="1" sqref="F27" xr:uid="{23D7DF90-95B3-4605-939D-FA81008212D0}">
      <formula1>"', CONNECT TO MODULE - NO, CONNECT TO MODULE - YES"</formula1>
    </dataValidation>
    <dataValidation type="list" errorStyle="warning" allowBlank="1" showInputMessage="1" showErrorMessage="1" sqref="F28" xr:uid="{47799182-0088-4F88-8450-065CC9EB4CF6}">
      <formula1>"'--,CAN - 30000,I/O"</formula1>
    </dataValidation>
    <dataValidation type="list" allowBlank="1" showInputMessage="1" showErrorMessage="1" sqref="E34" xr:uid="{CCD1FCC2-F81E-4A98-9D92-DC62D7329F38}">
      <formula1>"',Alternate, Synchronize"</formula1>
    </dataValidation>
    <dataValidation type="list" allowBlank="1" showInputMessage="1" showErrorMessage="1" sqref="D34" xr:uid="{1F3C591D-F462-40AC-B28B-5E217BF2B3CF}">
      <formula1>"?,YES,NO"</formula1>
    </dataValidation>
    <dataValidation type="list" allowBlank="1" showInputMessage="1" showErrorMessage="1" sqref="B44:C44" xr:uid="{533B0170-96CF-4C63-9199-ED39FCEAE59A}">
      <formula1>"',MINI DC I/O 3"</formula1>
    </dataValidation>
    <dataValidation type="list" allowBlank="1" showInputMessage="1" showErrorMessage="1" sqref="F40" xr:uid="{95BDD53E-A8D3-403D-9998-02881D07A11A}">
      <formula1>"', Auxiliary, Default IP, Specify IP"</formula1>
    </dataValidation>
    <dataValidation type="list" allowBlank="1" showInputMessage="1" showErrorMessage="1" sqref="E41" xr:uid="{5EA709D8-BA2C-4FEE-BAC9-12D0006E6245}">
      <formula1>"', Serial,Ethernet"</formula1>
    </dataValidation>
    <dataValidation type="list" allowBlank="1" showInputMessage="1" showErrorMessage="1" sqref="E40" xr:uid="{1A7E6740-D337-4924-9E81-E8218FDEBC0F}">
      <formula1>"',1 Hour,2 Hour,3 Hour, 4 Hour,5 Hour"</formula1>
    </dataValidation>
    <dataValidation type="list" allowBlank="1" showInputMessage="1" sqref="C41" xr:uid="{2D50F5A9-B455-4C80-B74A-F139E6824A98}">
      <formula1>"',Control equipment,Entire display"</formula1>
    </dataValidation>
    <dataValidation type="list" errorStyle="warning" allowBlank="1" showInputMessage="1" showErrorMessage="1" sqref="C40" xr:uid="{ED36E56A-2A5C-402C-97BC-47C47C76D44F}">
      <formula1>"',ALPHA FXM SERIES,TRIPPLITE,Generic UPS"</formula1>
    </dataValidation>
    <dataValidation type="list" allowBlank="1" showInputMessage="1" sqref="D40" xr:uid="{D99C459D-2BE7-425C-A239-0FEACCFCF774}">
      <formula1>"', 'By Brightness %, By Power"</formula1>
    </dataValidation>
    <dataValidation type="list" allowBlank="1" showInputMessage="1" sqref="D41" xr:uid="{FE380EAF-A19B-4284-B4D5-3C3939C2F28C}">
      <formula1>"',Percent - 50%, Watts - 1800, Watts - 1100, Watts - 650"</formula1>
    </dataValidation>
    <dataValidation type="list" allowBlank="1" showInputMessage="1" showErrorMessage="1" sqref="B42:B43" xr:uid="{DAEBDF73-006B-4480-B28D-C307F704D85C}">
      <formula1>"', ?, PS Redundancy Board"</formula1>
    </dataValidation>
    <dataValidation type="list" errorStyle="warning" allowBlank="1" showInputMessage="1" sqref="C42:C43" xr:uid="{B0C83C4D-BDB6-4200-AF13-93FCF9A37750}">
      <formula1>"', Module Output - ?"</formula1>
    </dataValidation>
    <dataValidation type="list" allowBlank="1" showInputMessage="1" showErrorMessage="1" sqref="B40:B41" xr:uid="{C7AA0F83-799B-488A-A8AB-02C76F87726B}">
      <formula1>"',UPS"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C34337</OrderProject_x0020_ID>
    <DocNumber xmlns="2cc016c5-161d-4d6b-a532-6cf687f4a3ab">DD5679439</DocNumber>
    <Rev xmlns="2cc016c5-161d-4d6b-a532-6cf687f4a3ab">00</Rev>
    <_dlc_DocId xmlns="b479dd50-8d7e-4b78-9fb1-00cf65781f6b">75D2Y5VYC55K-1220653723-65318</_dlc_DocId>
    <_dlc_DocIdUrl xmlns="b479dd50-8d7e-4b78-9fb1-00cf65781f6b">
      <Url>https://daktronics.sharepoint.com/sites/docs-engineering/_layouts/15/DocIdRedir.aspx?ID=75D2Y5VYC55K-1220653723-65318</Url>
      <Description>75D2Y5VYC55K-1220653723-65318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7" ma:contentTypeDescription="" ma:contentTypeScope="" ma:versionID="157b5277486f364826b7a79d7d05f0a4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907c7475721c12cce22103dd9ab1da8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description="Separate order or project numbers with a semicolon (;). Formatted as: P1234; B12345; C12345; 123456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613812D-56BE-4ED9-8612-6B37D763A6D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BF38158-AC7F-4267-8A25-5873397D39FD}">
  <ds:schemaRefs>
    <ds:schemaRef ds:uri="http://www.w3.org/XML/1998/namespace"/>
    <ds:schemaRef ds:uri="2cc016c5-161d-4d6b-a532-6cf687f4a3ab"/>
    <ds:schemaRef ds:uri="b479dd50-8d7e-4b78-9fb1-00cf65781f6b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cdae4ca2-47b8-467c-a804-ebae05ca0c7f"/>
  </ds:schemaRefs>
</ds:datastoreItem>
</file>

<file path=customXml/itemProps3.xml><?xml version="1.0" encoding="utf-8"?>
<ds:datastoreItem xmlns:ds="http://schemas.openxmlformats.org/officeDocument/2006/customXml" ds:itemID="{613FC966-C720-4AD5-B3E6-6623A0DF4B1D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190CB8B0-F540-4246-B4F4-E91FBD39FD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C34337 Utah DOT, Site Config, VF-2020-96X336-20-RGB G5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2025-07-11T18:26:40Z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38df0e61-e1dc-4782-b4fd-b6145504c494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