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3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4" documentId="8_{475394AB-8C63-4E3B-B1A7-628501BED608}" xr6:coauthVersionLast="47" xr6:coauthVersionMax="47" xr10:uidLastSave="{1CFA6271-7B58-48BD-A1D6-C362A2D2E773}"/>
  <bookViews>
    <workbookView xWindow="9645" yWindow="0" windowWidth="19260" windowHeight="155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1" l="1"/>
  <c r="D43" i="1"/>
  <c r="E42" i="1"/>
  <c r="D42" i="1"/>
  <c r="F48" i="1"/>
  <c r="F49" i="1" l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AD08AB6E-D066-458B-8B98-6E29ED875A5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B53025F9-AA48-493C-B696-BE5FA1E2B73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8" authorId="1" shapeId="0" xr:uid="{503B056F-625F-4794-9B2A-125B51FB898F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B46FF317-D5B2-444C-92D7-40C381887BC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E5276DC7-262B-453F-A679-F4D2C3F4566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      - 
- By Power used with Multilink UPS</t>
        </r>
      </text>
    </comment>
    <comment ref="E42" authorId="1" shapeId="0" xr:uid="{09B82408-BD35-4E83-8D82-C47C1F6E842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25A29F29-2E75-4808-AEFE-B5F1A6CBACE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001BE5D4-7EF0-45FE-8B90-10B8B49446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<sst xmlns="http://schemas.openxmlformats.org/spreadsheetml/2006/main" count="130" uniqueCount="86">
  <si>
    <t>DD5677197</t>
  </si>
  <si>
    <t>C34363 Utah DOT, Site Config, VF-2020-96X336-20-RGB G5</t>
  </si>
  <si>
    <t>Rev 00</t>
  </si>
  <si>
    <t>SYSTEM CONFIGURATION
VF-2020-96X336-20-RGB G5 @1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</si>
  <si>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</si>
  <si>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</si>
  <si>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</si>
  <si>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</si>
  <si>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</si>
  <si>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</si>
  <si>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</si>
  <si>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</si>
  <si>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</si>
  <si>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</si>
  <si>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</si>
  <si>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</si>
  <si>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</si>
  <si>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</si>
  <si>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</si>
  <si>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</si>
  <si>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</si>
  <si>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</si>
  <si>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</si>
  <si>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</si>
  <si>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</si>
  <si>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</si>
  <si>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</si>
  <si>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</si>
  <si>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</si>
  <si>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</si>
  <si>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</si>
  <si>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</si>
  <si>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</si>
  <si>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</si>
  <si>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</si>
  <si>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TEMP</t>
  </si>
  <si>
    <t>EXTERNAL</t>
  </si>
  <si>
    <t>HUMIDITY</t>
  </si>
  <si>
    <t>INTERNAL</t>
  </si>
  <si>
    <t>ISOLATION BOARD</t>
  </si>
  <si>
    <t>NO</t>
  </si>
  <si>
    <t>--</t>
  </si>
  <si>
    <t>DC I/O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</si>
  <si>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</si>
  <si>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</si>
  <si>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</si>
  <si>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</si>
  <si>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</si>
  <si>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</si>
  <si>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</si>
  <si>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</si>
  <si>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</si>
  <si>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</si>
  <si>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</si>
  <si>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</si>
  <si>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</si>
  <si>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</si>
  <si>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</si>
  <si>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Gen IV (Default)</t>
  </si>
  <si>
    <t>PERIPHERAL CONFIGURATION - ADVANCED SETUP</t>
  </si>
  <si>
    <t>PS Redundancy Board</t>
  </si>
  <si>
    <t>Module Output - 7</t>
  </si>
  <si>
    <t>On 1ST Display Interface</t>
  </si>
  <si>
    <t>CUSTOM OPTIONS</t>
  </si>
  <si>
    <t>SYSTEM BACKUP FILES</t>
  </si>
  <si>
    <t>DD5677199</t>
  </si>
  <si>
    <t>GUIDE - DD4832617</t>
  </si>
  <si>
    <t>TRANSLATION TABLE</t>
  </si>
  <si>
    <t>N/A</t>
  </si>
  <si>
    <t>PERMANENT MESSAGES</t>
  </si>
  <si>
    <t>Reference Drawings</t>
  </si>
  <si>
    <t>Site Riser, One VF-2X20, VFC in Traffic Cabinet</t>
  </si>
  <si>
    <t>DWG-3686201</t>
  </si>
  <si>
    <t>Shop Drawing, VF-20**-96x336-20-*, Five Verticals</t>
  </si>
  <si>
    <t>DWG-4276269</t>
  </si>
  <si>
    <t>Signal Schematic, VF-2020, Generic by Bay</t>
  </si>
  <si>
    <t>DWG-4958382</t>
  </si>
  <si>
    <t>DC Layout, VF-2020-96x***-20-RGB, Power Supply Redundancy Board</t>
  </si>
  <si>
    <t>DWG-5001587</t>
  </si>
  <si>
    <t>Schematic, VF-20X0, 120 VAC</t>
  </si>
  <si>
    <t>DWG-5461384</t>
  </si>
  <si>
    <t>Schematic, VF-20X0, Service Control Panel</t>
  </si>
  <si>
    <t>DWG-5461770</t>
  </si>
  <si>
    <t>Rear Electrical, VF-2020-96x336-20-RGB, Right End Platform</t>
  </si>
  <si>
    <t>DWG-5531327</t>
  </si>
  <si>
    <t>Site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</si>
</sst>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2" borderId="14" xfId="0" quotePrefix="1" applyFill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18" xfId="0" quotePrefix="1" applyBorder="1"/>
    <xf numFmtId="0" fontId="0" fillId="0" borderId="19" xfId="0" applyBorder="1"/>
    <xf numFmtId="0" fontId="0" fillId="0" borderId="10" xfId="0" quotePrefix="1" applyBorder="1"/>
    <xf numFmtId="0" fontId="0" fillId="0" borderId="11" xfId="0" quotePrefix="1" applyBorder="1"/>
    <xf numFmtId="0" fontId="0" fillId="0" borderId="32" xfId="0" quotePrefix="1" applyBorder="1"/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2"/>
  <sheetViews>
    <sheetView tabSelected="1" workbookViewId="0">
      <selection activeCell="B1" sqref="B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>
      <c r="B1" s="20" t="s">
        <v>0</v>
      </c>
      <c r="C1" s="20"/>
      <c r="D1" s="45" t="s">
        <v>1</v>
      </c>
      <c r="E1" s="45"/>
      <c r="F1" s="45"/>
      <c r="G1" s="21" t="s">
        <v>2</v>
      </c>
    </row>
    <row r="2" spans="2:7" ht="31.5" customHeight="1" thickBot="1">
      <c r="B2" s="75" t="s">
        <v>3</v>
      </c>
      <c r="C2" s="47"/>
      <c r="D2" s="47"/>
      <c r="E2" s="47"/>
      <c r="F2" s="48"/>
      <c r="G2" s="80" t="s">
        <v>4</v>
      </c>
    </row>
    <row r="3" spans="2:7" ht="15.75" thickBot="1">
      <c r="B3" s="73" t="s">
        <v>5</v>
      </c>
      <c r="C3" s="74"/>
      <c r="D3" s="78" t="s">
        <v>6</v>
      </c>
      <c r="E3" s="74"/>
      <c r="F3" s="79"/>
      <c r="G3" s="81"/>
    </row>
    <row r="4" spans="2:7">
      <c r="B4" s="14" t="s">
        <v>7</v>
      </c>
      <c r="C4" s="13"/>
      <c r="D4" s="50" t="s">
        <v>8</v>
      </c>
      <c r="E4" s="50"/>
      <c r="F4" s="65"/>
      <c r="G4" s="66">
        <v>1</v>
      </c>
    </row>
    <row r="5" spans="2:7">
      <c r="B5" s="14" t="s">
        <v>9</v>
      </c>
      <c r="C5" s="13"/>
      <c r="D5" s="50" t="s">
        <v>10</v>
      </c>
      <c r="E5" s="50"/>
      <c r="F5" s="65"/>
      <c r="G5" s="67"/>
    </row>
    <row r="6" spans="2:7">
      <c r="B6" s="55" t="s">
        <v>11</v>
      </c>
      <c r="C6" s="13" t="s">
        <v>12</v>
      </c>
      <c r="D6" s="50" t="s">
        <v>13</v>
      </c>
      <c r="E6" s="50"/>
      <c r="F6" s="65"/>
      <c r="G6" s="67"/>
    </row>
    <row r="7" spans="2:7">
      <c r="B7" s="55"/>
      <c r="C7" s="13" t="s">
        <v>14</v>
      </c>
      <c r="D7" s="50" t="s">
        <v>15</v>
      </c>
      <c r="E7" s="50"/>
      <c r="F7" s="65"/>
      <c r="G7" s="67"/>
    </row>
    <row r="8" spans="2:7">
      <c r="B8" s="55"/>
      <c r="C8" s="13" t="s">
        <v>16</v>
      </c>
      <c r="D8" s="50" t="s">
        <v>17</v>
      </c>
      <c r="E8" s="50"/>
      <c r="F8" s="65"/>
      <c r="G8" s="67"/>
    </row>
    <row r="9" spans="2:7">
      <c r="B9" s="55"/>
      <c r="C9" s="13" t="s">
        <v>18</v>
      </c>
      <c r="D9" s="76">
        <v>20</v>
      </c>
      <c r="E9" s="76"/>
      <c r="F9" s="77"/>
      <c r="G9" s="67"/>
    </row>
    <row r="10" spans="2:7">
      <c r="B10" s="49" t="s">
        <v>19</v>
      </c>
      <c r="C10" s="50"/>
      <c r="D10" s="76">
        <v>96</v>
      </c>
      <c r="E10" s="76"/>
      <c r="F10" s="77"/>
      <c r="G10" s="67"/>
    </row>
    <row r="11" spans="2:7">
      <c r="B11" s="49" t="s">
        <v>20</v>
      </c>
      <c r="C11" s="50"/>
      <c r="D11" s="76">
        <v>336</v>
      </c>
      <c r="E11" s="76"/>
      <c r="F11" s="77"/>
      <c r="G11" s="67"/>
    </row>
    <row r="12" spans="2:7">
      <c r="B12" s="49" t="s">
        <v>21</v>
      </c>
      <c r="C12" s="50"/>
      <c r="D12" s="50" t="s">
        <v>22</v>
      </c>
      <c r="E12" s="50"/>
      <c r="F12" s="65"/>
      <c r="G12" s="67"/>
    </row>
    <row r="13" spans="2:7">
      <c r="B13" s="49" t="s">
        <v>23</v>
      </c>
      <c r="C13" s="50"/>
      <c r="D13" s="76">
        <v>1</v>
      </c>
      <c r="E13" s="76"/>
      <c r="F13" s="77"/>
      <c r="G13" s="67"/>
    </row>
    <row r="14" spans="2:7" ht="15.75" thickBot="1">
      <c r="B14" s="53" t="s">
        <v>24</v>
      </c>
      <c r="C14" s="54"/>
      <c r="D14" s="51" t="s">
        <v>25</v>
      </c>
      <c r="E14" s="51"/>
      <c r="F14" s="52"/>
      <c r="G14" s="68"/>
    </row>
    <row r="15" spans="2:7" ht="15.75" thickBot="1"/>
    <row r="16" spans="2:7" ht="15.75" thickBot="1">
      <c r="B16" s="82" t="s">
        <v>26</v>
      </c>
      <c r="C16" s="83"/>
      <c r="D16" s="83"/>
      <c r="E16" s="83"/>
      <c r="F16" s="84"/>
      <c r="G16" s="66">
        <v>1</v>
      </c>
    </row>
    <row r="17" spans="2:7">
      <c r="B17" s="56" t="s">
        <v>5</v>
      </c>
      <c r="C17" s="57"/>
      <c r="D17" s="29" t="s">
        <v>6</v>
      </c>
      <c r="E17" s="29" t="s">
        <v>27</v>
      </c>
      <c r="F17" s="18" t="s">
        <v>28</v>
      </c>
      <c r="G17" s="67"/>
    </row>
    <row r="18" spans="2:7">
      <c r="B18" s="42" t="s">
        <v>29</v>
      </c>
      <c r="C18" s="43"/>
      <c r="D18" s="13" t="s">
        <v>30</v>
      </c>
      <c r="E18" s="13" t="s">
        <v>31</v>
      </c>
      <c r="F18" s="15" t="s">
        <v>32</v>
      </c>
      <c r="G18" s="67"/>
    </row>
    <row r="19" spans="2:7">
      <c r="B19" s="42" t="s">
        <v>29</v>
      </c>
      <c r="C19" s="43"/>
      <c r="D19" s="13" t="s">
        <v>33</v>
      </c>
      <c r="E19" s="13" t="s">
        <v>31</v>
      </c>
      <c r="F19" s="15" t="s">
        <v>32</v>
      </c>
      <c r="G19" s="67"/>
    </row>
    <row r="20" spans="2:7">
      <c r="B20" s="42" t="s">
        <v>29</v>
      </c>
      <c r="C20" s="43"/>
      <c r="D20" s="13" t="s">
        <v>34</v>
      </c>
      <c r="E20" s="13" t="s">
        <v>31</v>
      </c>
      <c r="F20" s="15" t="s">
        <v>32</v>
      </c>
      <c r="G20" s="67"/>
    </row>
    <row r="21" spans="2:7">
      <c r="B21" s="42" t="s">
        <v>35</v>
      </c>
      <c r="C21" s="43"/>
      <c r="D21" s="13" t="s">
        <v>36</v>
      </c>
      <c r="E21" s="13" t="s">
        <v>31</v>
      </c>
      <c r="F21" s="15" t="s">
        <v>32</v>
      </c>
      <c r="G21" s="67"/>
    </row>
    <row r="22" spans="2:7">
      <c r="B22" s="42" t="s">
        <v>35</v>
      </c>
      <c r="C22" s="43"/>
      <c r="D22" s="13" t="s">
        <v>11</v>
      </c>
      <c r="E22" s="13" t="s">
        <v>31</v>
      </c>
      <c r="F22" s="15" t="s">
        <v>32</v>
      </c>
      <c r="G22" s="67"/>
    </row>
    <row r="23" spans="2:7">
      <c r="B23" s="42" t="s">
        <v>37</v>
      </c>
      <c r="C23" s="43"/>
      <c r="D23" s="13" t="s">
        <v>38</v>
      </c>
      <c r="E23" s="13" t="s">
        <v>31</v>
      </c>
      <c r="F23" s="15" t="s">
        <v>32</v>
      </c>
      <c r="G23" s="67"/>
    </row>
    <row r="24" spans="2:7">
      <c r="B24" s="42" t="s">
        <v>39</v>
      </c>
      <c r="C24" s="43"/>
      <c r="D24" s="27" t="s">
        <v>40</v>
      </c>
      <c r="E24" s="27" t="s">
        <v>41</v>
      </c>
      <c r="F24" s="16"/>
      <c r="G24" s="67"/>
    </row>
    <row r="25" spans="2:7">
      <c r="B25" s="42" t="s">
        <v>42</v>
      </c>
      <c r="C25" s="43"/>
      <c r="D25" s="27" t="s">
        <v>40</v>
      </c>
      <c r="E25" s="27"/>
      <c r="F25" s="15"/>
      <c r="G25" s="67"/>
    </row>
    <row r="26" spans="2:7">
      <c r="B26" s="42" t="s">
        <v>43</v>
      </c>
      <c r="C26" s="43"/>
      <c r="D26" s="27" t="s">
        <v>40</v>
      </c>
      <c r="E26" s="27"/>
      <c r="F26" s="15"/>
      <c r="G26" s="67"/>
    </row>
    <row r="27" spans="2:7">
      <c r="B27" s="42" t="s">
        <v>44</v>
      </c>
      <c r="C27" s="43"/>
      <c r="D27" s="27" t="s">
        <v>45</v>
      </c>
      <c r="E27" s="27" t="s">
        <v>41</v>
      </c>
      <c r="F27" s="16" t="s">
        <v>46</v>
      </c>
      <c r="G27" s="67"/>
    </row>
    <row r="28" spans="2:7">
      <c r="B28" s="42" t="s">
        <v>47</v>
      </c>
      <c r="C28" s="43"/>
      <c r="D28" s="26" t="s">
        <v>40</v>
      </c>
      <c r="E28" s="27" t="s">
        <v>41</v>
      </c>
      <c r="F28" s="16" t="s">
        <v>41</v>
      </c>
      <c r="G28" s="67"/>
    </row>
    <row r="29" spans="2:7">
      <c r="B29" s="42" t="s">
        <v>48</v>
      </c>
      <c r="C29" s="43"/>
      <c r="D29" s="27">
        <v>4</v>
      </c>
      <c r="E29" s="27" t="s">
        <v>41</v>
      </c>
      <c r="F29" s="16" t="s">
        <v>41</v>
      </c>
      <c r="G29" s="67"/>
    </row>
    <row r="30" spans="2:7">
      <c r="B30" s="42" t="s">
        <v>49</v>
      </c>
      <c r="C30" s="43"/>
      <c r="D30" s="26" t="s">
        <v>40</v>
      </c>
      <c r="E30" s="27" t="s">
        <v>41</v>
      </c>
      <c r="F30" s="16" t="s">
        <v>41</v>
      </c>
      <c r="G30" s="67"/>
    </row>
    <row r="31" spans="2:7">
      <c r="B31" s="42" t="s">
        <v>50</v>
      </c>
      <c r="C31" s="43"/>
      <c r="D31" s="26" t="s">
        <v>51</v>
      </c>
      <c r="E31" s="27" t="s">
        <v>41</v>
      </c>
      <c r="F31" s="16" t="s">
        <v>41</v>
      </c>
      <c r="G31" s="67"/>
    </row>
    <row r="32" spans="2:7">
      <c r="B32" s="42" t="s">
        <v>52</v>
      </c>
      <c r="C32" s="43"/>
      <c r="D32" s="26" t="s">
        <v>40</v>
      </c>
      <c r="E32" s="27" t="s">
        <v>41</v>
      </c>
      <c r="F32" s="16" t="s">
        <v>41</v>
      </c>
      <c r="G32" s="67"/>
    </row>
    <row r="33" spans="2:7">
      <c r="B33" s="42" t="s">
        <v>53</v>
      </c>
      <c r="C33" s="43"/>
      <c r="D33" s="26" t="s">
        <v>51</v>
      </c>
      <c r="E33" s="27" t="s">
        <v>41</v>
      </c>
      <c r="F33" s="16" t="s">
        <v>41</v>
      </c>
      <c r="G33" s="67"/>
    </row>
    <row r="34" spans="2:7">
      <c r="B34" s="42" t="s">
        <v>54</v>
      </c>
      <c r="C34" s="43"/>
      <c r="D34" s="27" t="s">
        <v>40</v>
      </c>
      <c r="E34" s="27" t="s">
        <v>55</v>
      </c>
      <c r="F34" s="16" t="s">
        <v>41</v>
      </c>
      <c r="G34" s="67"/>
    </row>
    <row r="35" spans="2:7">
      <c r="B35" s="42" t="s">
        <v>56</v>
      </c>
      <c r="C35" s="43"/>
      <c r="D35" s="27" t="s">
        <v>45</v>
      </c>
      <c r="E35" s="27" t="s">
        <v>41</v>
      </c>
      <c r="F35" s="16" t="s">
        <v>41</v>
      </c>
      <c r="G35" s="67"/>
    </row>
    <row r="36" spans="2:7" ht="15.75" thickBot="1">
      <c r="B36" s="60" t="s">
        <v>57</v>
      </c>
      <c r="C36" s="61"/>
      <c r="D36" s="28" t="s">
        <v>58</v>
      </c>
      <c r="E36" s="28"/>
      <c r="F36" s="17"/>
      <c r="G36" s="68"/>
    </row>
    <row r="37" spans="2:7" ht="15.75" thickBot="1">
      <c r="B37" s="32"/>
      <c r="C37" s="32"/>
      <c r="D37" s="31"/>
      <c r="E37" s="31"/>
      <c r="F37" s="33"/>
      <c r="G37" s="34"/>
    </row>
    <row r="38" spans="2:7" ht="15.75" thickBot="1">
      <c r="B38" s="69" t="s">
        <v>59</v>
      </c>
      <c r="C38" s="70"/>
      <c r="D38" s="70"/>
      <c r="E38" s="70"/>
      <c r="F38" s="71"/>
      <c r="G38" s="62">
        <v>1</v>
      </c>
    </row>
    <row r="39" spans="2:7" hidden="1">
      <c r="B39" s="72"/>
      <c r="C39" s="41"/>
      <c r="D39" s="30" t="str">
        <f>IF(B39="DOOR SWITCH 2 (TC)",1,"N/A")</f>
        <v>N/A</v>
      </c>
      <c r="E39" s="30" t="str">
        <f>IF(B39="DOOR SWITCH 2 (TC)",1,"N/A")</f>
        <v>N/A</v>
      </c>
      <c r="F39" s="19" t="str">
        <f>IF(B39="DOOR SWITCH 2 (TC)","VIP 1","N/A")</f>
        <v>N/A</v>
      </c>
      <c r="G39" s="63"/>
    </row>
    <row r="40" spans="2:7" hidden="1">
      <c r="B40" s="44"/>
      <c r="C40" s="22"/>
      <c r="D40" s="23"/>
      <c r="E40" s="23"/>
      <c r="F40" s="25"/>
      <c r="G40" s="63"/>
    </row>
    <row r="41" spans="2:7" hidden="1">
      <c r="B41" s="44"/>
      <c r="C41" s="23"/>
      <c r="D41" s="24"/>
      <c r="E41" s="23"/>
      <c r="F41" s="25"/>
      <c r="G41" s="63"/>
    </row>
    <row r="42" spans="2:7">
      <c r="B42" s="39" t="s">
        <v>60</v>
      </c>
      <c r="C42" s="37" t="s">
        <v>61</v>
      </c>
      <c r="D42" s="37" t="str">
        <f>IF(B42="PS Redundancy Board","I/O Board Outputs - NO"," ")</f>
        <v>I/O Board Outputs - NO</v>
      </c>
      <c r="E42" s="37" t="str">
        <f>IF(B42="PS Redundancy Board","Sensor Address -1"," ")</f>
        <v>Sensor Address -1</v>
      </c>
      <c r="F42" s="37" t="s">
        <v>62</v>
      </c>
      <c r="G42" s="63"/>
    </row>
    <row r="43" spans="2:7">
      <c r="B43" s="39" t="s">
        <v>60</v>
      </c>
      <c r="C43" s="37" t="s">
        <v>61</v>
      </c>
      <c r="D43" s="37" t="str">
        <f>IF(B43="PS Redundancy Board","I/O Board Outputs - NO"," ")</f>
        <v>I/O Board Outputs - NO</v>
      </c>
      <c r="E43" s="37" t="str">
        <f>IF(B43="PS Redundancy Board","Sensor Address -2"," ")</f>
        <v>Sensor Address -2</v>
      </c>
      <c r="F43" s="37" t="s">
        <v>62</v>
      </c>
      <c r="G43" s="63"/>
    </row>
    <row r="44" spans="2:7" ht="15.75" thickBot="1">
      <c r="B44" s="58"/>
      <c r="C44" s="59"/>
      <c r="D44" s="28"/>
      <c r="E44" s="28"/>
      <c r="F44" s="17"/>
      <c r="G44" s="64"/>
    </row>
    <row r="45" spans="2:7" ht="15.75" thickBot="1">
      <c r="C45" s="12"/>
      <c r="D45" s="12"/>
      <c r="E45" s="11"/>
      <c r="F45" s="4"/>
      <c r="G45" s="8"/>
    </row>
    <row r="46" spans="2:7" ht="15.75" thickBot="1">
      <c r="B46" s="46" t="s">
        <v>63</v>
      </c>
      <c r="C46" s="47"/>
      <c r="D46" s="47"/>
      <c r="E46" s="47"/>
      <c r="F46" s="48"/>
      <c r="G46" s="62"/>
    </row>
    <row r="47" spans="2:7">
      <c r="B47" s="40" t="s">
        <v>64</v>
      </c>
      <c r="C47" s="41"/>
      <c r="D47" s="41"/>
      <c r="E47" s="35" t="s">
        <v>65</v>
      </c>
      <c r="F47" s="36" t="s">
        <v>66</v>
      </c>
      <c r="G47" s="63"/>
    </row>
    <row r="48" spans="2:7">
      <c r="B48" s="49" t="s">
        <v>67</v>
      </c>
      <c r="C48" s="50"/>
      <c r="D48" s="50"/>
      <c r="E48" s="37" t="s">
        <v>68</v>
      </c>
      <c r="F48" s="16" t="str">
        <f>IF(E48="N/A", "AUTO", "GUIDE - DD3513398")</f>
        <v>AUTO</v>
      </c>
      <c r="G48" s="63"/>
    </row>
    <row r="49" spans="2:7" ht="15.75" thickBot="1">
      <c r="B49" s="53" t="s">
        <v>69</v>
      </c>
      <c r="C49" s="54"/>
      <c r="D49" s="54"/>
      <c r="E49" s="38" t="s">
        <v>68</v>
      </c>
      <c r="F49" s="17" t="str">
        <f>IF(E49="N/A", " ", "GUIDE - DD3350029")</f>
        <v xml:space="preserve"> </v>
      </c>
      <c r="G49" s="64"/>
    </row>
    <row r="50" spans="2:7">
      <c r="C50" s="12"/>
      <c r="D50" s="12"/>
      <c r="E50" s="11"/>
      <c r="F50" s="4"/>
      <c r="G50" s="8"/>
    </row>
    <row r="51" spans="2:7" ht="15.75" thickBot="1"/>
    <row r="52" spans="2:7">
      <c r="B52" s="9" t="s">
        <v>70</v>
      </c>
      <c r="C52" s="10"/>
      <c r="D52" s="10"/>
      <c r="E52" s="10"/>
      <c r="F52" s="10"/>
      <c r="G52" s="1"/>
    </row>
    <row r="53" spans="2:7">
      <c r="B53" s="3" t="s">
        <v>71</v>
      </c>
      <c r="E53" t="s">
        <v>72</v>
      </c>
      <c r="G53" s="2"/>
    </row>
    <row r="54" spans="2:7">
      <c r="B54" s="3" t="s">
        <v>73</v>
      </c>
      <c r="E54" t="s">
        <v>74</v>
      </c>
      <c r="G54" s="2"/>
    </row>
    <row r="55" spans="2:7">
      <c r="B55" s="3" t="s">
        <v>75</v>
      </c>
      <c r="E55" t="s">
        <v>76</v>
      </c>
      <c r="G55" s="2"/>
    </row>
    <row r="56" spans="2:7">
      <c r="B56" s="3" t="s">
        <v>77</v>
      </c>
      <c r="E56" t="s">
        <v>78</v>
      </c>
      <c r="G56" s="2"/>
    </row>
    <row r="57" spans="2:7">
      <c r="B57" s="3" t="s">
        <v>79</v>
      </c>
      <c r="E57" t="s">
        <v>80</v>
      </c>
      <c r="G57" s="2"/>
    </row>
    <row r="58" spans="2:7">
      <c r="B58" s="3" t="s">
        <v>81</v>
      </c>
      <c r="E58" t="s">
        <v>82</v>
      </c>
      <c r="G58" s="2"/>
    </row>
    <row r="59" spans="2:7">
      <c r="B59" s="3" t="s">
        <v>83</v>
      </c>
      <c r="E59" t="s">
        <v>84</v>
      </c>
      <c r="G59" s="2"/>
    </row>
    <row r="60" spans="2:7" ht="15.75" thickBot="1">
      <c r="B60" s="5"/>
      <c r="C60" s="6"/>
      <c r="D60" s="6"/>
      <c r="E60" s="6"/>
      <c r="F60" s="6"/>
      <c r="G60" s="7"/>
    </row>
    <row r="62" spans="2:7">
      <c r="B62" t="s">
        <v>85</v>
      </c>
    </row>
  </sheetData>
  <mergeCells count="55">
    <mergeCell ref="G46:G49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38:G44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1:C21"/>
    <mergeCell ref="B26:C26"/>
    <mergeCell ref="B27:C27"/>
    <mergeCell ref="D1:F1"/>
    <mergeCell ref="B46:F46"/>
    <mergeCell ref="B48:D48"/>
    <mergeCell ref="D14:F14"/>
    <mergeCell ref="B49:D49"/>
    <mergeCell ref="B6:B9"/>
    <mergeCell ref="B17:C17"/>
    <mergeCell ref="B44:C44"/>
    <mergeCell ref="B14:C14"/>
    <mergeCell ref="B22:C22"/>
    <mergeCell ref="B23:C23"/>
    <mergeCell ref="B24:C24"/>
    <mergeCell ref="B28:C28"/>
    <mergeCell ref="B29:C29"/>
    <mergeCell ref="B30:C30"/>
    <mergeCell ref="B36:C36"/>
    <mergeCell ref="B47:D47"/>
    <mergeCell ref="B31:C31"/>
    <mergeCell ref="B32:C32"/>
    <mergeCell ref="B33:C33"/>
    <mergeCell ref="B34:C34"/>
    <mergeCell ref="B35:C35"/>
    <mergeCell ref="B40:B41"/>
  </mergeCells>
  <dataValidations count="36">
    <dataValidation type="list" allowBlank="1" showInputMessage="1" showErrorMessage="1" sqref="D4:F4" xr:uid="{D0929C0B-6E7F-41AB-AC95-8B3F459CFB43}">
      <formula1>"VF,VM,VX, DB-5000"</formula1>
    </dataValidation>
    <dataValidation type="list" allowBlank="1" showInputMessage="1" showErrorMessage="1" sqref="D5:F5" xr:uid="{F618A5E6-4592-4868-B01D-24DB3A95671C}">
      <formula1>"FRONT,WALK-IN,REAR"</formula1>
    </dataValidation>
    <dataValidation type="list" errorStyle="warning" allowBlank="1" showInputMessage="1" showErrorMessage="1" sqref="D6:F6" xr:uid="{AF632A2E-F8F1-4B3F-9184-95BDF35F8265}">
      <formula1>"FULL COLOR, MONOCHROME"</formula1>
    </dataValidation>
    <dataValidation type="list" errorStyle="warning" allowBlank="1" showInputMessage="1" showErrorMessage="1" sqref="D8:F8" xr:uid="{F8EA611D-373D-48F7-907A-85AE5E4BD8BD}">
      <formula1>"9X5,9X15,16X16,24X16, 18X18"</formula1>
    </dataValidation>
    <dataValidation type="list" errorStyle="warning" allowBlank="1" showInputMessage="1" showErrorMessage="1" sqref="D9:F9" xr:uid="{DF9ADC39-E125-4F42-AC35-2F88D78CC5BF}">
      <formula1>"20,34,46,66"</formula1>
    </dataValidation>
    <dataValidation type="list" allowBlank="1" showInputMessage="1" showErrorMessage="1" sqref="D12:F12" xr:uid="{7CEFC9C6-6A7A-49C3-A701-179D6BDAEFE5}">
      <formula1>"FULL MATRIX,LINE MATRIX"</formula1>
    </dataValidation>
    <dataValidation type="list" allowBlank="1" showInputMessage="1" showErrorMessage="1" sqref="D7:F7" xr:uid="{641B02A6-1D7E-44A1-BD32-E68700031251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AAADBA70-7FBD-4EA9-8189-793B3C064DB8}">
      <formula1>"0,YES - 1"</formula1>
    </dataValidation>
    <dataValidation type="list" allowBlank="1" showInputMessage="1" showErrorMessage="1" sqref="D31 D33" xr:uid="{3E4304A3-E1F6-42F6-8D52-8A47A32A92F4}">
      <formula1>"YES,NO"</formula1>
    </dataValidation>
    <dataValidation type="list" errorStyle="warning" allowBlank="1" showInputMessage="1" showErrorMessage="1" sqref="D30 D32" xr:uid="{B2839BA6-D133-4109-AD4E-C45AD3F2DF9F}">
      <formula1>"YES,NO"</formula1>
    </dataValidation>
    <dataValidation type="list" errorStyle="warning" allowBlank="1" showInputMessage="1" showErrorMessage="1" sqref="D14:F14" xr:uid="{5EBD12E9-EA69-4FEF-9D63-100F19FAB99A}">
      <formula1>"ROWS,BAYS"</formula1>
    </dataValidation>
    <dataValidation type="list" errorStyle="warning" allowBlank="1" showInputMessage="1" showErrorMessage="1" sqref="D29" xr:uid="{5A1DC83C-FFFD-4CBE-A8DB-A62ECC00D7EB}">
      <formula1>"1,2,3,4,5,6,7,8,9,10"</formula1>
    </dataValidation>
    <dataValidation type="list" errorStyle="warning" allowBlank="1" showInputMessage="1" showErrorMessage="1" sqref="D28" xr:uid="{E32FEB48-9304-420A-BD23-CCD3DEA1B572}">
      <formula1>"NO,1,2,3,4,5,6,7,8,9,10"</formula1>
    </dataValidation>
    <dataValidation type="list" errorStyle="warning" allowBlank="1" showInputMessage="1" showErrorMessage="1" sqref="D35" xr:uid="{6D78DE92-370F-42F5-9C5A-C40F19B927F9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A7B0E556-68F4-462F-B07B-9F7309CDC873}">
      <formula1>"YES, NO"</formula1>
    </dataValidation>
    <dataValidation type="list" allowBlank="1" showInputMessage="1" showErrorMessage="1" sqref="F25:F26" xr:uid="{3DB10593-2DFC-4C72-BD3B-F71F72F59B65}">
      <formula1>"', Isolation Boards in Sign - Yes, Isolation Boards in Sign - No"</formula1>
    </dataValidation>
    <dataValidation type="list" allowBlank="1" showInputMessage="1" showErrorMessage="1" sqref="F24" xr:uid="{0C932435-A063-4422-8408-B70FEC82B107}">
      <formula1>"?, IN SIGN - YES, IN SIGN - NO"</formula1>
    </dataValidation>
    <dataValidation type="list" errorStyle="warning" allowBlank="1" showInputMessage="1" showErrorMessage="1" sqref="D24" xr:uid="{D43F7FE9-D577-4275-A91D-CC0F8F295605}">
      <formula1>"NO, ?,1,2,3,4,5,6,7,8"</formula1>
    </dataValidation>
    <dataValidation type="list" allowBlank="1" showInputMessage="1" showErrorMessage="1" sqref="F27" xr:uid="{A9DBD5C6-50C0-4809-9976-71312012F63A}">
      <formula1>"', CONNECT TO MODULE - NO, CONNECT TO MODULE - YES"</formula1>
    </dataValidation>
    <dataValidation type="list" errorStyle="warning" allowBlank="1" showInputMessage="1" showErrorMessage="1" sqref="F28" xr:uid="{1A79F4CB-C4C1-49B6-BB6E-2C411B20E4D4}">
      <formula1>"'--,CAN - 30000,I/O"</formula1>
    </dataValidation>
    <dataValidation type="list" allowBlank="1" showInputMessage="1" showErrorMessage="1" sqref="E34" xr:uid="{296C2690-1DDA-45FD-B0A6-BDB7ADC8FC03}">
      <formula1>"',Alternate, Synchronize"</formula1>
    </dataValidation>
    <dataValidation type="list" allowBlank="1" showInputMessage="1" showErrorMessage="1" sqref="D34" xr:uid="{998338F2-F4AB-4456-B383-3C869359727D}">
      <formula1>"?,YES,NO"</formula1>
    </dataValidation>
    <dataValidation type="list" allowBlank="1" showInputMessage="1" showErrorMessage="1" sqref="B44:C44" xr:uid="{533B0170-96CF-4C63-9199-ED39FCEAE59A}">
      <formula1>"',MINI DC I/O 3"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2:B43" xr:uid="{DAEBDF73-006B-4480-B28D-C307F704D85C}">
      <formula1>"', ?, PS Redundancy Board"</formula1>
    </dataValidation>
    <dataValidation type="list" errorStyle="warning" allowBlank="1" showInputMessage="1" sqref="C42:C43" xr:uid="{6A2E21E9-D70A-448F-8910-D1BD511CDB9D}">
      <formula1>"', Module Output - ?"</formula1>
    </dataValidation>
    <dataValidation type="list" allowBlank="1" showInputMessage="1" showErrorMessage="1" sqref="B40:B41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C34363</OrderProject_x0020_ID>
    <DocNumber xmlns="2cc016c5-161d-4d6b-a532-6cf687f4a3ab">DD5677197</DocNumber>
    <Rev xmlns="2cc016c5-161d-4d6b-a532-6cf687f4a3ab">00</Rev>
    <_dlc_DocId xmlns="b479dd50-8d7e-4b78-9fb1-00cf65781f6b">75D2Y5VYC55K-1220653723-65277</_dlc_DocId>
    <_dlc_DocIdUrl xmlns="b479dd50-8d7e-4b78-9fb1-00cf65781f6b">
      <Url>https://daktronics.sharepoint.com/sites/docs-engineering/_layouts/15/DocIdRedir.aspx?ID=75D2Y5VYC55K-1220653723-65277</Url>
      <Description>75D2Y5VYC55K-1220653723-65277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8" ma:contentTypeDescription="" ma:contentTypeScope="" ma:versionID="1af7d596bee2c7609f069d49143a72bf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F38158-AC7F-4267-8A25-5873397D39FD}"/>
</file>

<file path=customXml/itemProps2.xml><?xml version="1.0" encoding="utf-8"?>
<ds:datastoreItem xmlns:ds="http://schemas.openxmlformats.org/officeDocument/2006/customXml" ds:itemID="{B613812D-56BE-4ED9-8612-6B37D763A6D4}"/>
</file>

<file path=customXml/itemProps3.xml><?xml version="1.0" encoding="utf-8"?>
<ds:datastoreItem xmlns:ds="http://schemas.openxmlformats.org/officeDocument/2006/customXml" ds:itemID="{6D7179AE-CE64-4E4B-A428-02026B402443}"/>
</file>

<file path=customXml/itemProps4.xml><?xml version="1.0" encoding="utf-8"?>
<ds:datastoreItem xmlns:ds="http://schemas.openxmlformats.org/officeDocument/2006/customXml" ds:itemID="{CF24A827-BF21-46C7-A73F-2944E1866F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C34363 Utah DOT, Site Config, VF-2020-96X336-20-RGB G5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2025-08-13T18:37:33Z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13a1bf15-c74b-41f1-bd0a-6eaab5d30979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