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aktronics.sharepoint.com/sites/docs-engineering/ControlSystemConfiguration/Transportation/"/>
    </mc:Choice>
  </mc:AlternateContent>
  <xr:revisionPtr revIDLastSave="18" documentId="8_{D4F249ED-EA18-41A7-AED5-DDC08CD3AE9B}" xr6:coauthVersionLast="47" xr6:coauthVersionMax="47" xr10:uidLastSave="{469DD270-41BE-4784-ABA7-9C5428252881}"/>
  <bookViews>
    <workbookView xWindow="9645" yWindow="0" windowWidth="19260" windowHeight="1558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8" i="1" l="1"/>
  <c r="E43" i="1"/>
  <c r="D43" i="1"/>
  <c r="E42" i="1"/>
  <c r="D42" i="1"/>
  <c r="F49" i="1" l="1"/>
  <c r="D9" i="1"/>
  <c r="F39" i="1" l="1"/>
  <c r="E39" i="1"/>
  <c r="D3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 Lilla</author>
    <author>Will Tucker</author>
  </authors>
  <commentList>
    <comment ref="G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When using a VFC to control multiple signs, this is the quantity of signs for the the same sign type and size.  Example 1,2,3,4</t>
        </r>
      </text>
    </comment>
    <comment ref="D1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This is the quantity of VCB's in one sign.</t>
        </r>
      </text>
    </comment>
    <comment ref="D14" authorId="1" shapeId="0" xr:uid="{4DDE0167-8382-4624-A650-83BEACDB5FEA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Gen 3 Signs use "Rows"
Gen 4 Signs use "Bays"</t>
        </r>
      </text>
    </comment>
    <comment ref="F28" authorId="1" shapeId="0" xr:uid="{D1BFC543-B00A-4133-AF94-37D4B9A3273E}">
      <text>
        <r>
          <rPr>
            <b/>
            <sz val="9"/>
            <color indexed="81"/>
            <rFont val="Tahoma"/>
            <family val="2"/>
          </rPr>
          <t>Karl Seidl:</t>
        </r>
        <r>
          <rPr>
            <sz val="9"/>
            <color indexed="81"/>
            <rFont val="Tahoma"/>
            <family val="2"/>
          </rPr>
          <t xml:space="preserve">
If there is airflow then this is I/O.</t>
        </r>
      </text>
    </comment>
    <comment ref="D34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No beacons - select 0
- Beacons - select 1
- We do not use option 2 at this point.
Email from Scott Donelan:
0 = no beacons
1 = create 1 beacon peripheral
2 = create 2 beacon peripherals
I believe when you choose ‘1’ then we set / clr the 1st dedicated beacon output.  If you were to choose ‘2’ then a second beacon peripheral would also set the 2nd dedicated beacon output (though maybe that’s never needed).</t>
        </r>
      </text>
    </comment>
    <comment ref="D40" authorId="1" shapeId="0" xr:uid="{7E129964-90E6-4742-8996-1DDF5CB44C19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By Brightness used with Alpha UPS
- By Power used with Multilink UPS</t>
        </r>
      </text>
    </comment>
    <comment ref="E42" authorId="1" shapeId="0" xr:uid="{9508E575-2E44-4379-8E67-2212BCB1B4CA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- Address will only change when the PSRBs are in a TC.</t>
        </r>
      </text>
    </comment>
    <comment ref="F42" authorId="1" shapeId="0" xr:uid="{01F659BC-5AB1-44C4-AF14-31F297ADDCB4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PSRB location
- On Display Interface - In Sign
- VIP 1 - In TC</t>
        </r>
      </text>
    </comment>
    <comment ref="F43" authorId="1" shapeId="0" xr:uid="{E5DDD346-0BD8-4860-8903-C5B37B3CFC09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PSRB location
- On Display Interface - In Sign
- VIP 1 - In TC</t>
        </r>
      </text>
    </comment>
  </commentList>
</comments>
</file>

<file path=xl/sharedStrings.xml><?xml version="1.0" encoding="utf-8"?>
<sst xmlns="http://schemas.openxmlformats.org/spreadsheetml/2006/main" count="123" uniqueCount="71">
  <si>
    <t>Rev 00</t>
  </si>
  <si>
    <t>SIGN/S</t>
  </si>
  <si>
    <t>OPTION</t>
  </si>
  <si>
    <t>VALUE</t>
  </si>
  <si>
    <t>MODEL</t>
  </si>
  <si>
    <t>VF</t>
  </si>
  <si>
    <t>ACCESS</t>
  </si>
  <si>
    <t>FRONT</t>
  </si>
  <si>
    <t>MODULE</t>
  </si>
  <si>
    <t>MODULE TYPE</t>
  </si>
  <si>
    <t>MODULE POWER TYPE</t>
  </si>
  <si>
    <t>GEN 4 (24 VOLT BUS)</t>
  </si>
  <si>
    <t>MODULE SIZE</t>
  </si>
  <si>
    <t>PIXEL PITCH</t>
  </si>
  <si>
    <t>PIXEL HEIGHT</t>
  </si>
  <si>
    <t>PIXEL WIDTH</t>
  </si>
  <si>
    <t>TYPE</t>
  </si>
  <si>
    <t>FULL MATRIX</t>
  </si>
  <si>
    <t>DISPLAY INTERFACE</t>
  </si>
  <si>
    <t>WIRING LAYOUT</t>
  </si>
  <si>
    <t>BAYS</t>
  </si>
  <si>
    <t>PERIPHERAL CONFIGURATION - GUIDED SETUP</t>
  </si>
  <si>
    <t>ADDRESS</t>
  </si>
  <si>
    <t>LOCATION</t>
  </si>
  <si>
    <t>LIGHT (LUX)</t>
  </si>
  <si>
    <t>AMBIENT</t>
  </si>
  <si>
    <t>DEFAULT</t>
  </si>
  <si>
    <t>ON DISPLAY INTERFACE</t>
  </si>
  <si>
    <t>REAR</t>
  </si>
  <si>
    <t>TEMP</t>
  </si>
  <si>
    <t>EXTERNAL</t>
  </si>
  <si>
    <t>INTERNAL</t>
  </si>
  <si>
    <t>HUMIDITY</t>
  </si>
  <si>
    <t>ISOLATION BOARD</t>
  </si>
  <si>
    <t>--</t>
  </si>
  <si>
    <t>DC I/O</t>
  </si>
  <si>
    <t>NO</t>
  </si>
  <si>
    <t>VCB II Retro</t>
  </si>
  <si>
    <t>DOOR SWITCH (SIGN)</t>
  </si>
  <si>
    <t>CONNECT TO MODULE - NO</t>
  </si>
  <si>
    <t>AIRFLOW SENSORS</t>
  </si>
  <si>
    <t>RPM SENSORS</t>
  </si>
  <si>
    <t>CABINET HEATERS</t>
  </si>
  <si>
    <t>DEFOG HEATERS</t>
  </si>
  <si>
    <t>FACE FANS</t>
  </si>
  <si>
    <t>VENT FANS</t>
  </si>
  <si>
    <t>YES</t>
  </si>
  <si>
    <t>BEACONS</t>
  </si>
  <si>
    <t/>
  </si>
  <si>
    <t>SURGE SUPPRESSORS</t>
  </si>
  <si>
    <t>POWER SYSTEM</t>
  </si>
  <si>
    <t>PERIPHERAL CONFIGURATION - ADVANCED SETUP</t>
  </si>
  <si>
    <t>CUSTOM OPTIONS</t>
  </si>
  <si>
    <t>SYSTEM BACKUP FILES</t>
  </si>
  <si>
    <t>N/A</t>
  </si>
  <si>
    <t>TRANSLATION TABLE</t>
  </si>
  <si>
    <t>CONTROLLER CONFIGURATION PACKAGE</t>
  </si>
  <si>
    <t>Reference Drawings</t>
  </si>
  <si>
    <t>Site Notes</t>
  </si>
  <si>
    <t>PS Redundancy Board</t>
  </si>
  <si>
    <t>GUIDE - DD4832617</t>
  </si>
  <si>
    <t>On 1ST Display Interface</t>
  </si>
  <si>
    <t>DD5846844</t>
  </si>
  <si>
    <t>C34748 Georgia DOT, Site Config, VF-2420-64X208-20-RGB G5</t>
  </si>
  <si>
    <t>SYSTEM CONFIGURATION
VF-2420-64X208-20-RGB G5 @1</t>
  </si>
  <si>
    <t>FULL COLOR</t>
  </si>
  <si>
    <t>16X16</t>
  </si>
  <si>
    <t>Gen IV (Default)</t>
  </si>
  <si>
    <t>Module Output - 3</t>
  </si>
  <si>
    <t>Module Output - 2</t>
  </si>
  <si>
    <t>DD5846944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</si>
</sst>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0" xfId="0" quotePrefix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quotePrefix="1" applyAlignment="1">
      <alignment horizontal="center"/>
    </xf>
    <xf numFmtId="0" fontId="0" fillId="0" borderId="0" xfId="0" quotePrefix="1" applyAlignment="1">
      <alignment horizontal="left"/>
    </xf>
    <xf numFmtId="0" fontId="0" fillId="0" borderId="11" xfId="0" quotePrefix="1" applyBorder="1" applyAlignment="1">
      <alignment horizontal="left"/>
    </xf>
    <xf numFmtId="0" fontId="0" fillId="0" borderId="17" xfId="0" applyBorder="1"/>
    <xf numFmtId="0" fontId="0" fillId="0" borderId="28" xfId="0" applyBorder="1"/>
    <xf numFmtId="0" fontId="0" fillId="0" borderId="28" xfId="0" quotePrefix="1" applyBorder="1"/>
    <xf numFmtId="0" fontId="0" fillId="0" borderId="14" xfId="0" quotePrefix="1" applyBorder="1"/>
    <xf numFmtId="0" fontId="0" fillId="2" borderId="17" xfId="0" quotePrefix="1" applyFill="1" applyBorder="1"/>
    <xf numFmtId="0" fontId="0" fillId="2" borderId="17" xfId="0" quotePrefix="1" applyFill="1" applyBorder="1" applyAlignment="1">
      <alignment horizontal="left"/>
    </xf>
    <xf numFmtId="9" fontId="0" fillId="2" borderId="17" xfId="0" quotePrefix="1" applyNumberFormat="1" applyFill="1" applyBorder="1" applyAlignment="1">
      <alignment horizontal="left"/>
    </xf>
    <xf numFmtId="0" fontId="0" fillId="0" borderId="31" xfId="0" quotePrefix="1" applyBorder="1" applyAlignment="1">
      <alignment horizontal="left"/>
    </xf>
    <xf numFmtId="0" fontId="0" fillId="0" borderId="26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38" xfId="0" quotePrefix="1" applyBorder="1"/>
    <xf numFmtId="0" fontId="0" fillId="2" borderId="28" xfId="0" quotePrefix="1" applyFill="1" applyBorder="1"/>
    <xf numFmtId="0" fontId="0" fillId="0" borderId="27" xfId="0" quotePrefix="1" applyBorder="1"/>
    <xf numFmtId="0" fontId="0" fillId="0" borderId="33" xfId="0" applyBorder="1"/>
    <xf numFmtId="0" fontId="0" fillId="0" borderId="33" xfId="0" quotePrefix="1" applyBorder="1" applyAlignment="1">
      <alignment horizontal="left"/>
    </xf>
    <xf numFmtId="0" fontId="0" fillId="0" borderId="33" xfId="0" quotePrefix="1" applyBorder="1"/>
    <xf numFmtId="0" fontId="0" fillId="0" borderId="33" xfId="0" applyBorder="1" applyAlignment="1">
      <alignment horizontal="center" vertical="center"/>
    </xf>
    <xf numFmtId="0" fontId="0" fillId="0" borderId="4" xfId="0" quotePrefix="1" applyBorder="1"/>
    <xf numFmtId="0" fontId="0" fillId="0" borderId="40" xfId="0" quotePrefix="1" applyBorder="1"/>
    <xf numFmtId="0" fontId="0" fillId="0" borderId="17" xfId="0" applyBorder="1" applyAlignment="1">
      <alignment horizontal="left"/>
    </xf>
    <xf numFmtId="0" fontId="0" fillId="0" borderId="17" xfId="0" quotePrefix="1" applyBorder="1" applyAlignment="1">
      <alignment horizontal="left"/>
    </xf>
    <xf numFmtId="0" fontId="0" fillId="0" borderId="18" xfId="0" quotePrefix="1" applyBorder="1" applyAlignment="1">
      <alignment horizontal="left"/>
    </xf>
    <xf numFmtId="0" fontId="0" fillId="0" borderId="30" xfId="0" quotePrefix="1" applyBorder="1"/>
    <xf numFmtId="0" fontId="0" fillId="0" borderId="12" xfId="0" quotePrefix="1" applyBorder="1"/>
    <xf numFmtId="0" fontId="0" fillId="0" borderId="18" xfId="0" quotePrefix="1" applyBorder="1"/>
    <xf numFmtId="0" fontId="0" fillId="0" borderId="41" xfId="0" applyBorder="1"/>
    <xf numFmtId="0" fontId="0" fillId="0" borderId="42" xfId="0" quotePrefix="1" applyBorder="1"/>
    <xf numFmtId="0" fontId="0" fillId="0" borderId="9" xfId="0" quotePrefix="1" applyBorder="1"/>
    <xf numFmtId="0" fontId="0" fillId="0" borderId="17" xfId="0" quotePrefix="1" applyBorder="1"/>
    <xf numFmtId="0" fontId="0" fillId="0" borderId="1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3" fillId="0" borderId="32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0" fillId="0" borderId="4" xfId="0" quotePrefix="1" applyBorder="1" applyAlignment="1">
      <alignment horizontal="left"/>
    </xf>
    <xf numFmtId="0" fontId="0" fillId="0" borderId="0" xfId="0" applyAlignment="1">
      <alignment horizontal="left"/>
    </xf>
    <xf numFmtId="0" fontId="0" fillId="0" borderId="18" xfId="0" quotePrefix="1" applyBorder="1" applyAlignment="1">
      <alignment horizontal="left"/>
    </xf>
    <xf numFmtId="0" fontId="0" fillId="0" borderId="27" xfId="0" quotePrefix="1" applyBorder="1" applyAlignment="1">
      <alignment horizontal="left"/>
    </xf>
    <xf numFmtId="0" fontId="0" fillId="2" borderId="21" xfId="0" quotePrefix="1" applyFill="1" applyBorder="1" applyAlignment="1">
      <alignment horizontal="center" vertical="center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36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17" xfId="0" quotePrefix="1" applyBorder="1" applyAlignment="1">
      <alignment horizontal="left"/>
    </xf>
    <xf numFmtId="0" fontId="0" fillId="0" borderId="28" xfId="0" quotePrefix="1" applyBorder="1" applyAlignment="1">
      <alignment horizontal="left"/>
    </xf>
    <xf numFmtId="0" fontId="0" fillId="0" borderId="34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22" xfId="0" quotePrefix="1" applyBorder="1" applyAlignment="1">
      <alignment horizontal="left"/>
    </xf>
    <xf numFmtId="0" fontId="0" fillId="0" borderId="24" xfId="0" quotePrefix="1" applyBorder="1" applyAlignment="1">
      <alignment horizontal="left"/>
    </xf>
    <xf numFmtId="0" fontId="3" fillId="0" borderId="32" xfId="0" applyFont="1" applyBorder="1" applyAlignment="1">
      <alignment horizontal="center" wrapText="1"/>
    </xf>
    <xf numFmtId="0" fontId="0" fillId="0" borderId="21" xfId="0" applyBorder="1" applyAlignment="1">
      <alignment horizontal="left"/>
    </xf>
    <xf numFmtId="0" fontId="3" fillId="0" borderId="7" xfId="0" applyFont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21" xfId="0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68"/>
  <sheetViews>
    <sheetView tabSelected="1" workbookViewId="0">
      <selection activeCell="B1" sqref="B1"/>
    </sheetView>
  </sheetViews>
  <sheetFormatPr defaultRowHeight="15" x14ac:dyDescent="0.25"/>
  <cols>
    <col min="1" max="1" width="2.140625" customWidth="1"/>
    <col min="2" max="2" width="20.42578125" customWidth="1"/>
    <col min="3" max="3" width="19.7109375" customWidth="1"/>
    <col min="4" max="4" width="21.42578125" customWidth="1"/>
    <col min="5" max="5" width="20.85546875" customWidth="1"/>
    <col min="6" max="6" width="25.85546875" customWidth="1"/>
    <col min="7" max="7" width="14.28515625" customWidth="1"/>
  </cols>
  <sheetData>
    <row r="1" spans="2:9" ht="15.75" thickBot="1" x14ac:dyDescent="0.3">
      <c r="B1" s="24" t="s">
        <v>62</v>
      </c>
      <c r="C1" s="78" t="s">
        <v>63</v>
      </c>
      <c r="D1" s="78"/>
      <c r="E1" s="78"/>
      <c r="F1" s="78"/>
      <c r="G1" s="25" t="s">
        <v>0</v>
      </c>
    </row>
    <row r="2" spans="2:9" ht="30" customHeight="1" thickBot="1" x14ac:dyDescent="0.3">
      <c r="B2" s="76" t="s">
        <v>64</v>
      </c>
      <c r="C2" s="54"/>
      <c r="D2" s="54"/>
      <c r="E2" s="54"/>
      <c r="F2" s="54"/>
      <c r="G2" s="72" t="s">
        <v>1</v>
      </c>
    </row>
    <row r="3" spans="2:9" ht="15.75" thickBot="1" x14ac:dyDescent="0.3">
      <c r="B3" s="70" t="s">
        <v>2</v>
      </c>
      <c r="C3" s="71"/>
      <c r="D3" s="71" t="s">
        <v>3</v>
      </c>
      <c r="E3" s="71"/>
      <c r="F3" s="79"/>
      <c r="G3" s="73"/>
    </row>
    <row r="4" spans="2:9" x14ac:dyDescent="0.25">
      <c r="B4" s="77" t="s">
        <v>4</v>
      </c>
      <c r="C4" s="45"/>
      <c r="D4" s="45" t="s">
        <v>5</v>
      </c>
      <c r="E4" s="45"/>
      <c r="F4" s="46"/>
      <c r="G4" s="65">
        <v>1</v>
      </c>
    </row>
    <row r="5" spans="2:9" x14ac:dyDescent="0.25">
      <c r="B5" s="77" t="s">
        <v>6</v>
      </c>
      <c r="C5" s="45"/>
      <c r="D5" s="45" t="s">
        <v>7</v>
      </c>
      <c r="E5" s="45"/>
      <c r="F5" s="46"/>
      <c r="G5" s="66"/>
    </row>
    <row r="6" spans="2:9" x14ac:dyDescent="0.25">
      <c r="B6" s="80" t="s">
        <v>8</v>
      </c>
      <c r="C6" s="14" t="s">
        <v>9</v>
      </c>
      <c r="D6" s="45" t="s">
        <v>65</v>
      </c>
      <c r="E6" s="45"/>
      <c r="F6" s="46"/>
      <c r="G6" s="66"/>
    </row>
    <row r="7" spans="2:9" x14ac:dyDescent="0.25">
      <c r="B7" s="80"/>
      <c r="C7" s="14" t="s">
        <v>10</v>
      </c>
      <c r="D7" s="45" t="s">
        <v>11</v>
      </c>
      <c r="E7" s="45"/>
      <c r="F7" s="46"/>
      <c r="G7" s="66"/>
    </row>
    <row r="8" spans="2:9" x14ac:dyDescent="0.25">
      <c r="B8" s="80"/>
      <c r="C8" s="14" t="s">
        <v>12</v>
      </c>
      <c r="D8" s="45" t="s">
        <v>66</v>
      </c>
      <c r="E8" s="45"/>
      <c r="F8" s="46"/>
      <c r="G8" s="66"/>
      <c r="H8" s="33"/>
    </row>
    <row r="9" spans="2:9" x14ac:dyDescent="0.25">
      <c r="B9" s="80"/>
      <c r="C9" s="14" t="s">
        <v>13</v>
      </c>
      <c r="D9" s="68">
        <f>IF(D8="9x5","66 OR 46 - TYPE IN THE RIGHT ONE",IF(D8="16x16",20,IF(D8="24x16",20,(IF(D8="9x15",34,"SELECT MODULE SIZE")))))</f>
        <v>20</v>
      </c>
      <c r="E9" s="68"/>
      <c r="F9" s="69"/>
      <c r="G9" s="66"/>
      <c r="I9" s="4"/>
    </row>
    <row r="10" spans="2:9" x14ac:dyDescent="0.25">
      <c r="B10" s="77" t="s">
        <v>14</v>
      </c>
      <c r="C10" s="45"/>
      <c r="D10" s="68">
        <v>64</v>
      </c>
      <c r="E10" s="68"/>
      <c r="F10" s="69"/>
      <c r="G10" s="66"/>
    </row>
    <row r="11" spans="2:9" x14ac:dyDescent="0.25">
      <c r="B11" s="77" t="s">
        <v>15</v>
      </c>
      <c r="C11" s="45"/>
      <c r="D11" s="68">
        <v>208</v>
      </c>
      <c r="E11" s="68"/>
      <c r="F11" s="69"/>
      <c r="G11" s="66"/>
    </row>
    <row r="12" spans="2:9" x14ac:dyDescent="0.25">
      <c r="B12" s="77" t="s">
        <v>16</v>
      </c>
      <c r="C12" s="45"/>
      <c r="D12" s="45" t="s">
        <v>17</v>
      </c>
      <c r="E12" s="45"/>
      <c r="F12" s="46"/>
      <c r="G12" s="66"/>
    </row>
    <row r="13" spans="2:9" x14ac:dyDescent="0.25">
      <c r="B13" s="77" t="s">
        <v>18</v>
      </c>
      <c r="C13" s="45"/>
      <c r="D13" s="68">
        <v>1</v>
      </c>
      <c r="E13" s="68"/>
      <c r="F13" s="69"/>
      <c r="G13" s="66"/>
    </row>
    <row r="14" spans="2:9" ht="15.75" thickBot="1" x14ac:dyDescent="0.3">
      <c r="B14" s="47" t="s">
        <v>19</v>
      </c>
      <c r="C14" s="48"/>
      <c r="D14" s="57" t="s">
        <v>20</v>
      </c>
      <c r="E14" s="57"/>
      <c r="F14" s="58"/>
      <c r="G14" s="67"/>
    </row>
    <row r="15" spans="2:9" ht="15.75" thickBot="1" x14ac:dyDescent="0.3"/>
    <row r="16" spans="2:9" ht="15.75" thickBot="1" x14ac:dyDescent="0.3">
      <c r="B16" s="53" t="s">
        <v>21</v>
      </c>
      <c r="C16" s="54"/>
      <c r="D16" s="54"/>
      <c r="E16" s="54"/>
      <c r="F16" s="54"/>
      <c r="G16" s="65">
        <v>1</v>
      </c>
    </row>
    <row r="17" spans="2:7" x14ac:dyDescent="0.25">
      <c r="B17" s="49" t="s">
        <v>2</v>
      </c>
      <c r="C17" s="50"/>
      <c r="D17" s="22" t="s">
        <v>3</v>
      </c>
      <c r="E17" s="22" t="s">
        <v>22</v>
      </c>
      <c r="F17" s="23" t="s">
        <v>23</v>
      </c>
      <c r="G17" s="66"/>
    </row>
    <row r="18" spans="2:7" x14ac:dyDescent="0.25">
      <c r="B18" s="51" t="s">
        <v>24</v>
      </c>
      <c r="C18" s="52"/>
      <c r="D18" s="14" t="s">
        <v>25</v>
      </c>
      <c r="E18" s="14" t="s">
        <v>26</v>
      </c>
      <c r="F18" s="15" t="s">
        <v>27</v>
      </c>
      <c r="G18" s="66"/>
    </row>
    <row r="19" spans="2:7" x14ac:dyDescent="0.25">
      <c r="B19" s="51" t="s">
        <v>24</v>
      </c>
      <c r="C19" s="52"/>
      <c r="D19" s="14" t="s">
        <v>7</v>
      </c>
      <c r="E19" s="14" t="s">
        <v>26</v>
      </c>
      <c r="F19" s="15" t="s">
        <v>27</v>
      </c>
      <c r="G19" s="66"/>
    </row>
    <row r="20" spans="2:7" x14ac:dyDescent="0.25">
      <c r="B20" s="51" t="s">
        <v>24</v>
      </c>
      <c r="C20" s="52"/>
      <c r="D20" s="14" t="s">
        <v>28</v>
      </c>
      <c r="E20" s="14" t="s">
        <v>26</v>
      </c>
      <c r="F20" s="15" t="s">
        <v>27</v>
      </c>
      <c r="G20" s="66"/>
    </row>
    <row r="21" spans="2:7" x14ac:dyDescent="0.25">
      <c r="B21" s="51" t="s">
        <v>29</v>
      </c>
      <c r="C21" s="52"/>
      <c r="D21" s="14" t="s">
        <v>30</v>
      </c>
      <c r="E21" s="14" t="s">
        <v>26</v>
      </c>
      <c r="F21" s="15" t="s">
        <v>27</v>
      </c>
      <c r="G21" s="66"/>
    </row>
    <row r="22" spans="2:7" x14ac:dyDescent="0.25">
      <c r="B22" s="51" t="s">
        <v>29</v>
      </c>
      <c r="C22" s="52"/>
      <c r="D22" s="14" t="s">
        <v>8</v>
      </c>
      <c r="E22" s="14" t="s">
        <v>26</v>
      </c>
      <c r="F22" s="15" t="s">
        <v>27</v>
      </c>
      <c r="G22" s="66"/>
    </row>
    <row r="23" spans="2:7" x14ac:dyDescent="0.25">
      <c r="B23" s="51" t="s">
        <v>32</v>
      </c>
      <c r="C23" s="52"/>
      <c r="D23" s="14" t="s">
        <v>31</v>
      </c>
      <c r="E23" s="14" t="s">
        <v>26</v>
      </c>
      <c r="F23" s="15" t="s">
        <v>27</v>
      </c>
      <c r="G23" s="66"/>
    </row>
    <row r="24" spans="2:7" x14ac:dyDescent="0.25">
      <c r="B24" s="51" t="s">
        <v>33</v>
      </c>
      <c r="C24" s="52"/>
      <c r="D24" s="36" t="s">
        <v>36</v>
      </c>
      <c r="E24" s="36" t="s">
        <v>34</v>
      </c>
      <c r="F24" s="16"/>
      <c r="G24" s="66"/>
    </row>
    <row r="25" spans="2:7" x14ac:dyDescent="0.25">
      <c r="B25" s="51" t="s">
        <v>35</v>
      </c>
      <c r="C25" s="52"/>
      <c r="D25" s="36" t="s">
        <v>36</v>
      </c>
      <c r="E25" s="36"/>
      <c r="F25" s="15"/>
      <c r="G25" s="66"/>
    </row>
    <row r="26" spans="2:7" x14ac:dyDescent="0.25">
      <c r="B26" s="51" t="s">
        <v>37</v>
      </c>
      <c r="C26" s="52"/>
      <c r="D26" s="36" t="s">
        <v>36</v>
      </c>
      <c r="E26" s="36"/>
      <c r="F26" s="15"/>
      <c r="G26" s="66"/>
    </row>
    <row r="27" spans="2:7" x14ac:dyDescent="0.25">
      <c r="B27" s="51" t="s">
        <v>38</v>
      </c>
      <c r="C27" s="52"/>
      <c r="D27" s="36">
        <v>1</v>
      </c>
      <c r="E27" s="36" t="s">
        <v>34</v>
      </c>
      <c r="F27" s="16" t="s">
        <v>39</v>
      </c>
      <c r="G27" s="66"/>
    </row>
    <row r="28" spans="2:7" x14ac:dyDescent="0.25">
      <c r="B28" s="51" t="s">
        <v>40</v>
      </c>
      <c r="C28" s="52"/>
      <c r="D28" s="35" t="s">
        <v>36</v>
      </c>
      <c r="E28" s="36" t="s">
        <v>34</v>
      </c>
      <c r="F28" s="34" t="s">
        <v>34</v>
      </c>
      <c r="G28" s="66"/>
    </row>
    <row r="29" spans="2:7" x14ac:dyDescent="0.25">
      <c r="B29" s="51" t="s">
        <v>41</v>
      </c>
      <c r="C29" s="52"/>
      <c r="D29" s="36">
        <v>5</v>
      </c>
      <c r="E29" s="36" t="s">
        <v>34</v>
      </c>
      <c r="F29" s="16" t="s">
        <v>34</v>
      </c>
      <c r="G29" s="66"/>
    </row>
    <row r="30" spans="2:7" x14ac:dyDescent="0.25">
      <c r="B30" s="51" t="s">
        <v>42</v>
      </c>
      <c r="C30" s="52"/>
      <c r="D30" s="35" t="s">
        <v>36</v>
      </c>
      <c r="E30" s="36" t="s">
        <v>34</v>
      </c>
      <c r="F30" s="16" t="s">
        <v>34</v>
      </c>
      <c r="G30" s="66"/>
    </row>
    <row r="31" spans="2:7" x14ac:dyDescent="0.25">
      <c r="B31" s="51" t="s">
        <v>43</v>
      </c>
      <c r="C31" s="52"/>
      <c r="D31" s="35" t="s">
        <v>36</v>
      </c>
      <c r="E31" s="36" t="s">
        <v>34</v>
      </c>
      <c r="F31" s="16" t="s">
        <v>34</v>
      </c>
      <c r="G31" s="66"/>
    </row>
    <row r="32" spans="2:7" x14ac:dyDescent="0.25">
      <c r="B32" s="51" t="s">
        <v>44</v>
      </c>
      <c r="C32" s="52"/>
      <c r="D32" s="35" t="s">
        <v>36</v>
      </c>
      <c r="E32" s="36" t="s">
        <v>34</v>
      </c>
      <c r="F32" s="16" t="s">
        <v>34</v>
      </c>
      <c r="G32" s="66"/>
    </row>
    <row r="33" spans="2:7" x14ac:dyDescent="0.25">
      <c r="B33" s="51" t="s">
        <v>45</v>
      </c>
      <c r="C33" s="52"/>
      <c r="D33" s="35" t="s">
        <v>46</v>
      </c>
      <c r="E33" s="36" t="s">
        <v>34</v>
      </c>
      <c r="F33" s="16" t="s">
        <v>34</v>
      </c>
      <c r="G33" s="66"/>
    </row>
    <row r="34" spans="2:7" x14ac:dyDescent="0.25">
      <c r="B34" s="51" t="s">
        <v>47</v>
      </c>
      <c r="C34" s="52"/>
      <c r="D34" s="36" t="s">
        <v>36</v>
      </c>
      <c r="E34" s="36" t="s">
        <v>48</v>
      </c>
      <c r="F34" s="16" t="s">
        <v>34</v>
      </c>
      <c r="G34" s="66"/>
    </row>
    <row r="35" spans="2:7" x14ac:dyDescent="0.25">
      <c r="B35" s="51" t="s">
        <v>49</v>
      </c>
      <c r="C35" s="52"/>
      <c r="D35" s="36">
        <v>1</v>
      </c>
      <c r="E35" s="36" t="s">
        <v>34</v>
      </c>
      <c r="F35" s="16" t="s">
        <v>34</v>
      </c>
      <c r="G35" s="66"/>
    </row>
    <row r="36" spans="2:7" ht="15.75" thickBot="1" x14ac:dyDescent="0.3">
      <c r="B36" s="51" t="s">
        <v>50</v>
      </c>
      <c r="C36" s="52"/>
      <c r="D36" s="13" t="s">
        <v>67</v>
      </c>
      <c r="E36" s="13"/>
      <c r="F36" s="17"/>
      <c r="G36" s="67"/>
    </row>
    <row r="37" spans="2:7" ht="15.75" thickBot="1" x14ac:dyDescent="0.3">
      <c r="B37" s="29"/>
      <c r="C37" s="30"/>
      <c r="D37" s="30"/>
      <c r="E37" s="30"/>
      <c r="F37" s="31"/>
      <c r="G37" s="32"/>
    </row>
    <row r="38" spans="2:7" ht="15.75" thickBot="1" x14ac:dyDescent="0.3">
      <c r="B38" s="53" t="s">
        <v>51</v>
      </c>
      <c r="C38" s="54"/>
      <c r="D38" s="54"/>
      <c r="E38" s="54"/>
      <c r="F38" s="54"/>
      <c r="G38" s="65">
        <v>1</v>
      </c>
    </row>
    <row r="39" spans="2:7" hidden="1" x14ac:dyDescent="0.25">
      <c r="B39" s="55" t="s">
        <v>48</v>
      </c>
      <c r="C39" s="56"/>
      <c r="D39" s="21" t="str">
        <f>IF(B39="DOOR SWITCH 2 (TC)",1,"N/A")</f>
        <v>N/A</v>
      </c>
      <c r="E39" s="21" t="str">
        <f>IF(B39="DOOR SWITCH 2 (TC)",1,"N/A")</f>
        <v>N/A</v>
      </c>
      <c r="F39" s="26" t="str">
        <f>IF(B39="DOOR SWITCH 2 (TC)","VIP 1","N/A")</f>
        <v>N/A</v>
      </c>
      <c r="G39" s="66"/>
    </row>
    <row r="40" spans="2:7" hidden="1" x14ac:dyDescent="0.25">
      <c r="B40" s="59" t="s">
        <v>48</v>
      </c>
      <c r="C40" s="18" t="s">
        <v>48</v>
      </c>
      <c r="D40" s="19" t="s">
        <v>48</v>
      </c>
      <c r="E40" s="19" t="s">
        <v>48</v>
      </c>
      <c r="F40" s="27" t="s">
        <v>48</v>
      </c>
      <c r="G40" s="66"/>
    </row>
    <row r="41" spans="2:7" hidden="1" x14ac:dyDescent="0.25">
      <c r="B41" s="59"/>
      <c r="C41" s="19" t="s">
        <v>48</v>
      </c>
      <c r="D41" s="20" t="s">
        <v>48</v>
      </c>
      <c r="E41" s="19" t="s">
        <v>48</v>
      </c>
      <c r="F41" s="27"/>
      <c r="G41" s="66"/>
    </row>
    <row r="42" spans="2:7" x14ac:dyDescent="0.25">
      <c r="B42" s="43" t="s">
        <v>59</v>
      </c>
      <c r="C42" s="44" t="s">
        <v>68</v>
      </c>
      <c r="D42" s="44" t="str">
        <f>IF(B42="PS Redundancy Board","I/O Board Outputs - NO"," ")</f>
        <v>I/O Board Outputs - NO</v>
      </c>
      <c r="E42" s="44" t="str">
        <f>IF(B42="PS Redundancy Board","Sensor Address -1"," ")</f>
        <v>Sensor Address -1</v>
      </c>
      <c r="F42" s="44" t="s">
        <v>61</v>
      </c>
      <c r="G42" s="66"/>
    </row>
    <row r="43" spans="2:7" x14ac:dyDescent="0.25">
      <c r="B43" s="43" t="s">
        <v>59</v>
      </c>
      <c r="C43" s="44" t="s">
        <v>69</v>
      </c>
      <c r="D43" s="44" t="str">
        <f>IF(B43="PS Redundancy Board","I/O Board Outputs - NO"," ")</f>
        <v>I/O Board Outputs - NO</v>
      </c>
      <c r="E43" s="44" t="str">
        <f>IF(B43="PS Redundancy Board","Sensor Address -2"," ")</f>
        <v>Sensor Address -2</v>
      </c>
      <c r="F43" s="44" t="s">
        <v>61</v>
      </c>
      <c r="G43" s="66"/>
    </row>
    <row r="44" spans="2:7" ht="15.75" thickBot="1" x14ac:dyDescent="0.3">
      <c r="B44" s="74"/>
      <c r="C44" s="75"/>
      <c r="D44" s="37"/>
      <c r="E44" s="37"/>
      <c r="F44" s="28"/>
      <c r="G44" s="67"/>
    </row>
    <row r="45" spans="2:7" ht="15.75" thickBot="1" x14ac:dyDescent="0.3">
      <c r="C45" s="12"/>
      <c r="D45" s="12"/>
      <c r="E45" s="11"/>
      <c r="F45" s="4"/>
      <c r="G45" s="8"/>
    </row>
    <row r="46" spans="2:7" ht="15.75" thickBot="1" x14ac:dyDescent="0.3">
      <c r="B46" s="53" t="s">
        <v>52</v>
      </c>
      <c r="C46" s="54"/>
      <c r="D46" s="54"/>
      <c r="E46" s="54"/>
      <c r="F46" s="54"/>
      <c r="G46" s="65"/>
    </row>
    <row r="47" spans="2:7" x14ac:dyDescent="0.25">
      <c r="B47" s="60" t="s">
        <v>53</v>
      </c>
      <c r="C47" s="61"/>
      <c r="D47" s="61"/>
      <c r="E47" s="38" t="s">
        <v>70</v>
      </c>
      <c r="F47" s="41" t="s">
        <v>60</v>
      </c>
      <c r="G47" s="66"/>
    </row>
    <row r="48" spans="2:7" x14ac:dyDescent="0.25">
      <c r="B48" s="62" t="s">
        <v>55</v>
      </c>
      <c r="C48" s="63"/>
      <c r="D48" s="64"/>
      <c r="E48" s="39" t="s">
        <v>54</v>
      </c>
      <c r="F48" s="34" t="str">
        <f>IF(E48="N/A", "AUTO", "GUIDE - DD3513398")</f>
        <v>AUTO</v>
      </c>
      <c r="G48" s="66"/>
    </row>
    <row r="49" spans="2:7" ht="15.75" thickBot="1" x14ac:dyDescent="0.3">
      <c r="B49" s="47" t="s">
        <v>56</v>
      </c>
      <c r="C49" s="48"/>
      <c r="D49" s="48"/>
      <c r="E49" s="40" t="s">
        <v>54</v>
      </c>
      <c r="F49" s="42" t="str">
        <f>IF(E49="N/A", " ", "GUIDE - DD3350029")</f>
        <v xml:space="preserve"> </v>
      </c>
      <c r="G49" s="67"/>
    </row>
    <row r="50" spans="2:7" x14ac:dyDescent="0.25">
      <c r="C50" s="12"/>
      <c r="D50" s="12"/>
      <c r="E50" s="11"/>
      <c r="F50" s="4"/>
      <c r="G50" s="8"/>
    </row>
    <row r="51" spans="2:7" ht="15.75" thickBot="1" x14ac:dyDescent="0.3"/>
    <row r="52" spans="2:7" x14ac:dyDescent="0.25">
      <c r="B52" s="9" t="s">
        <v>57</v>
      </c>
      <c r="C52" s="10"/>
      <c r="D52" s="10"/>
      <c r="E52" s="10"/>
      <c r="F52" s="10"/>
      <c r="G52" s="1"/>
    </row>
    <row r="53" spans="2:7" x14ac:dyDescent="0.25">
      <c r="B53" s="3"/>
      <c r="G53" s="2"/>
    </row>
    <row r="54" spans="2:7" x14ac:dyDescent="0.25">
      <c r="B54" s="3"/>
      <c r="G54" s="2"/>
    </row>
    <row r="55" spans="2:7" x14ac:dyDescent="0.25">
      <c r="B55" s="3"/>
      <c r="G55" s="2"/>
    </row>
    <row r="56" spans="2:7" x14ac:dyDescent="0.25">
      <c r="B56" s="3"/>
      <c r="G56" s="2"/>
    </row>
    <row r="57" spans="2:7" x14ac:dyDescent="0.25">
      <c r="B57" s="3"/>
      <c r="G57" s="2"/>
    </row>
    <row r="58" spans="2:7" x14ac:dyDescent="0.25">
      <c r="B58" s="3"/>
      <c r="G58" s="2"/>
    </row>
    <row r="59" spans="2:7" x14ac:dyDescent="0.25">
      <c r="B59" s="3"/>
      <c r="G59" s="2"/>
    </row>
    <row r="60" spans="2:7" x14ac:dyDescent="0.25">
      <c r="B60" s="3"/>
      <c r="G60" s="2"/>
    </row>
    <row r="61" spans="2:7" x14ac:dyDescent="0.25">
      <c r="B61" s="3"/>
      <c r="G61" s="2"/>
    </row>
    <row r="62" spans="2:7" x14ac:dyDescent="0.25">
      <c r="B62" s="3"/>
      <c r="G62" s="2"/>
    </row>
    <row r="63" spans="2:7" x14ac:dyDescent="0.25">
      <c r="B63" s="3"/>
      <c r="G63" s="2"/>
    </row>
    <row r="64" spans="2:7" x14ac:dyDescent="0.25">
      <c r="B64" s="3"/>
      <c r="G64" s="2"/>
    </row>
    <row r="65" spans="2:7" x14ac:dyDescent="0.25">
      <c r="B65" s="3"/>
      <c r="G65" s="2"/>
    </row>
    <row r="66" spans="2:7" ht="15.75" thickBot="1" x14ac:dyDescent="0.3">
      <c r="B66" s="5"/>
      <c r="C66" s="6"/>
      <c r="D66" s="6"/>
      <c r="E66" s="6"/>
      <c r="F66" s="6"/>
      <c r="G66" s="7"/>
    </row>
    <row r="68" spans="2:7" x14ac:dyDescent="0.25">
      <c r="B68" t="s">
        <v>58</v>
      </c>
    </row>
  </sheetData>
  <mergeCells count="57">
    <mergeCell ref="C1:F1"/>
    <mergeCell ref="B26:C26"/>
    <mergeCell ref="B32:C32"/>
    <mergeCell ref="B36:C36"/>
    <mergeCell ref="G16:G36"/>
    <mergeCell ref="B13:C13"/>
    <mergeCell ref="D11:F11"/>
    <mergeCell ref="D12:F12"/>
    <mergeCell ref="D13:F13"/>
    <mergeCell ref="D3:F3"/>
    <mergeCell ref="B6:B9"/>
    <mergeCell ref="B4:C4"/>
    <mergeCell ref="B5:C5"/>
    <mergeCell ref="D6:F6"/>
    <mergeCell ref="D7:F7"/>
    <mergeCell ref="D8:F8"/>
    <mergeCell ref="B3:C3"/>
    <mergeCell ref="G2:G3"/>
    <mergeCell ref="B16:F16"/>
    <mergeCell ref="G4:G14"/>
    <mergeCell ref="G38:G44"/>
    <mergeCell ref="D10:F10"/>
    <mergeCell ref="B44:C44"/>
    <mergeCell ref="B18:C18"/>
    <mergeCell ref="B19:C19"/>
    <mergeCell ref="B25:C25"/>
    <mergeCell ref="B2:F2"/>
    <mergeCell ref="B10:C10"/>
    <mergeCell ref="B11:C11"/>
    <mergeCell ref="B12:C12"/>
    <mergeCell ref="B30:C30"/>
    <mergeCell ref="B28:C28"/>
    <mergeCell ref="B29:C29"/>
    <mergeCell ref="B27:C27"/>
    <mergeCell ref="G46:G49"/>
    <mergeCell ref="D9:F9"/>
    <mergeCell ref="B20:C20"/>
    <mergeCell ref="B23:C23"/>
    <mergeCell ref="B35:C35"/>
    <mergeCell ref="B34:C34"/>
    <mergeCell ref="B31:C31"/>
    <mergeCell ref="D4:F4"/>
    <mergeCell ref="D5:F5"/>
    <mergeCell ref="B14:C14"/>
    <mergeCell ref="B17:C17"/>
    <mergeCell ref="B49:D49"/>
    <mergeCell ref="B21:C21"/>
    <mergeCell ref="B38:F38"/>
    <mergeCell ref="B39:C39"/>
    <mergeCell ref="D14:F14"/>
    <mergeCell ref="B40:B41"/>
    <mergeCell ref="B47:D47"/>
    <mergeCell ref="B46:F46"/>
    <mergeCell ref="B48:D48"/>
    <mergeCell ref="B22:C22"/>
    <mergeCell ref="B33:C33"/>
    <mergeCell ref="B24:C24"/>
  </mergeCells>
  <dataValidations count="36">
    <dataValidation type="list" allowBlank="1" showInputMessage="1" showErrorMessage="1" sqref="D4:F4" xr:uid="{00000000-0002-0000-0000-000000000000}">
      <formula1>"VF,VM,VX, DB-5000"</formula1>
    </dataValidation>
    <dataValidation type="list" allowBlank="1" showInputMessage="1" showErrorMessage="1" sqref="D5:F5" xr:uid="{00000000-0002-0000-0000-000001000000}">
      <formula1>"FRONT,WALK-IN,REAR"</formula1>
    </dataValidation>
    <dataValidation type="list" errorStyle="warning" allowBlank="1" showInputMessage="1" showErrorMessage="1" sqref="D6:F6" xr:uid="{00000000-0002-0000-0000-000002000000}">
      <formula1>"FULL COLOR, MONOCHROME, Red-Green"</formula1>
    </dataValidation>
    <dataValidation type="list" errorStyle="warning" allowBlank="1" showInputMessage="1" showErrorMessage="1" sqref="D8:F8" xr:uid="{00000000-0002-0000-0000-000003000000}">
      <formula1>"?,9X5,9X15,16X16,24X16, 18X18"</formula1>
    </dataValidation>
    <dataValidation type="list" errorStyle="warning" allowBlank="1" showInputMessage="1" showErrorMessage="1" sqref="I9 H8" xr:uid="{00000000-0002-0000-0000-000004000000}">
      <formula1>"20,34,46,66"</formula1>
    </dataValidation>
    <dataValidation type="list" allowBlank="1" showInputMessage="1" showErrorMessage="1" sqref="D12:F12" xr:uid="{00000000-0002-0000-0000-000005000000}">
      <formula1>"FULL MATRIX,LINE MATRIX"</formula1>
    </dataValidation>
    <dataValidation type="list" allowBlank="1" showInputMessage="1" showErrorMessage="1" sqref="D7:F7" xr:uid="{00000000-0002-0000-0000-000006000000}">
      <formula1>"GEN 4 (24 VOLT BUS), ANTAIOS (DVX)"</formula1>
    </dataValidation>
    <dataValidation type="list" allowBlank="1" showInputMessage="1" showErrorMessage="1" sqref="B39:C39" xr:uid="{00000000-0002-0000-0000-000008000000}">
      <formula1>"DOOR SWITCH 2 (TC),'"</formula1>
    </dataValidation>
    <dataValidation type="list" allowBlank="1" showInputMessage="1" showErrorMessage="1" sqref="D34" xr:uid="{00000000-0002-0000-0000-000009000000}">
      <formula1>"?,YES,NO"</formula1>
    </dataValidation>
    <dataValidation type="list" allowBlank="1" showInputMessage="1" showErrorMessage="1" sqref="D27" xr:uid="{00000000-0002-0000-0000-00000A000000}">
      <formula1>"0,1"</formula1>
    </dataValidation>
    <dataValidation type="list" allowBlank="1" showInputMessage="1" showErrorMessage="1" sqref="D33" xr:uid="{00000000-0002-0000-0000-00000B000000}">
      <formula1>"YES,NO"</formula1>
    </dataValidation>
    <dataValidation type="list" errorStyle="warning" allowBlank="1" showInputMessage="1" showErrorMessage="1" sqref="D30:D32" xr:uid="{00000000-0002-0000-0000-00000C000000}">
      <formula1>"YES,NO"</formula1>
    </dataValidation>
    <dataValidation type="list" errorStyle="warning" allowBlank="1" showInputMessage="1" showErrorMessage="1" sqref="D14:F14" xr:uid="{00000000-0002-0000-0000-00000D000000}">
      <formula1>"ROWS,BAYS"</formula1>
    </dataValidation>
    <dataValidation type="list" allowBlank="1" showInputMessage="1" showErrorMessage="1" sqref="B40:B41" xr:uid="{D3110D93-9F5B-42FE-9B28-D3CD124134B4}">
      <formula1>"',UPS"</formula1>
    </dataValidation>
    <dataValidation type="list" errorStyle="warning" allowBlank="1" showInputMessage="1" showErrorMessage="1" sqref="D24" xr:uid="{00000000-0002-0000-0000-000017000000}">
      <formula1>"NO, ?,1,2,3,4,5,6,7,8"</formula1>
    </dataValidation>
    <dataValidation type="list" errorStyle="warning" allowBlank="1" showInputMessage="1" showErrorMessage="1" sqref="D29" xr:uid="{00000000-0002-0000-0000-000018000000}">
      <formula1>"1,2,3,4,5,6,7,8,9,10"</formula1>
    </dataValidation>
    <dataValidation type="list" errorStyle="warning" allowBlank="1" showInputMessage="1" showErrorMessage="1" sqref="D28" xr:uid="{898E5058-73A8-4AE6-8AB7-5548C3882317}">
      <formula1>"NO,1,2,3,4,5,6,7,8,9,10"</formula1>
    </dataValidation>
    <dataValidation type="list" errorStyle="warning" allowBlank="1" showInputMessage="1" showErrorMessage="1" sqref="D35" xr:uid="{00000000-0002-0000-0000-00001A000000}">
      <formula1>"1,2"</formula1>
    </dataValidation>
    <dataValidation type="list" errorStyle="warning" allowBlank="1" showInputMessage="1" showErrorMessage="1" sqref="D36:D37" xr:uid="{72D58BAB-09A1-4106-A7D2-9732E3258306}">
      <formula1>"Gen IV (Default), PS Redundancy Board, Eltek Power on Ground"</formula1>
    </dataValidation>
    <dataValidation type="list" errorStyle="warning" allowBlank="1" showInputMessage="1" showErrorMessage="1" sqref="F28" xr:uid="{B178BB37-4C26-44B9-BD55-9C524386AABA}">
      <formula1>"'--,CAN - 30000,I/O"</formula1>
    </dataValidation>
    <dataValidation type="list" allowBlank="1" showInputMessage="1" sqref="D41" xr:uid="{F538E3B2-DB1C-4922-BC33-CDBE152A1F64}">
      <formula1>"',Percent - 50%, Watts - 1800, Watts - 1100, Watts - 650"</formula1>
    </dataValidation>
    <dataValidation type="list" allowBlank="1" showInputMessage="1" sqref="D40" xr:uid="{A9F67C5B-C82B-4B58-A302-F2B56EA8B13A}">
      <formula1>"', 'By Brightness %, By Power"</formula1>
    </dataValidation>
    <dataValidation type="list" errorStyle="warning" allowBlank="1" showInputMessage="1" showErrorMessage="1" sqref="C40" xr:uid="{0E51D29D-3196-44C1-A2A4-10C3D58773AE}">
      <formula1>"',ALPHA FXM SERIES,TRIPPLITE,Generic UPS"</formula1>
    </dataValidation>
    <dataValidation type="list" allowBlank="1" showInputMessage="1" sqref="C41" xr:uid="{DE59AC47-0DA0-49B4-8080-4FED488D1DD2}">
      <formula1>"',Control equipment,Entire display"</formula1>
    </dataValidation>
    <dataValidation type="list" allowBlank="1" showInputMessage="1" showErrorMessage="1" sqref="E40" xr:uid="{86CCF2F9-EF01-4F34-A2F0-ED10C0321B1B}">
      <formula1>"',1 Hour,2 Hour,3 Hour, 4 Hour,5 Hour"</formula1>
    </dataValidation>
    <dataValidation type="list" allowBlank="1" showInputMessage="1" showErrorMessage="1" sqref="E41" xr:uid="{59F768F4-5B32-49C8-B512-13B80A74480D}">
      <formula1>"', Serial,Ethernet"</formula1>
    </dataValidation>
    <dataValidation type="list" allowBlank="1" showInputMessage="1" showErrorMessage="1" sqref="F40" xr:uid="{0950F301-ABAE-4881-9CCA-4AAD8959A5D8}">
      <formula1>"', Auxiliary, Default IP, Specify IP"</formula1>
    </dataValidation>
    <dataValidation type="list" allowBlank="1" showInputMessage="1" showErrorMessage="1" sqref="F25:F26" xr:uid="{625072E0-F00E-48E6-8D93-A3B35B4C9022}">
      <formula1>"', Isolation Boards in Sign - Yes, Isolation Boards in Sign - No"</formula1>
    </dataValidation>
    <dataValidation type="list" errorStyle="warning" allowBlank="1" showInputMessage="1" showErrorMessage="1" sqref="D25:D26" xr:uid="{369330D6-3538-4F2F-86BE-F756D66C4855}">
      <formula1>"YES, NO"</formula1>
    </dataValidation>
    <dataValidation type="list" allowBlank="1" showInputMessage="1" showErrorMessage="1" sqref="F27" xr:uid="{A4631BC6-8D6C-4B26-99E2-43D648D54ED3}">
      <formula1>"', CONNECT TO MODULE - NO, CONNECT TO MODULE - YES"</formula1>
    </dataValidation>
    <dataValidation type="list" allowBlank="1" showInputMessage="1" showErrorMessage="1" sqref="F24" xr:uid="{9CFA4A16-C143-43C4-9217-2E86C67894F7}">
      <formula1>"?, IN SIGN - YES, IN SIGN - NO"</formula1>
    </dataValidation>
    <dataValidation type="list" allowBlank="1" showInputMessage="1" showErrorMessage="1" sqref="E34" xr:uid="{C7214D23-9C45-48C8-ABED-B4B837C63862}">
      <formula1>"',Alternate, Synchronize"</formula1>
    </dataValidation>
    <dataValidation type="list" allowBlank="1" showInputMessage="1" showErrorMessage="1" sqref="B44:C44" xr:uid="{7EE7026E-F99F-4649-BC4F-167E34B06DF5}">
      <formula1>"',MINI DC I/O 3"</formula1>
    </dataValidation>
    <dataValidation type="list" errorStyle="information" allowBlank="1" showInputMessage="1" showErrorMessage="1" sqref="D9:F9" xr:uid="{3E068674-ED38-4EA0-AD57-0683112DAFBF}">
      <formula1>"20,34,46,66"</formula1>
    </dataValidation>
    <dataValidation type="list" allowBlank="1" showInputMessage="1" showErrorMessage="1" sqref="B42:B43" xr:uid="{F66CE885-9668-42B9-AC69-383EAF146B68}">
      <formula1>"', ?, PS Redundancy Board"</formula1>
    </dataValidation>
    <dataValidation type="list" errorStyle="warning" allowBlank="1" showInputMessage="1" sqref="C42:C43" xr:uid="{03A93B3C-CB06-4CB5-84D4-7578575F283D}">
      <formula1>"', Module Output - ?"</formula1>
    </dataValidation>
  </dataValidations>
  <pageMargins left="0.25" right="0.25" top="0.75" bottom="0.75" header="0.3" footer="0.3"/>
  <pageSetup orientation="landscape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ntrol System Config" ma:contentTypeID="0x010100A23B752744BEBA42997A3D2E24FEFEC300D9D184F6A3AFE14CB477970628D92D20" ma:contentTypeVersion="29" ma:contentTypeDescription="" ma:contentTypeScope="" ma:versionID="cb735e4661f2e142f6b2aec98ebaa228">
  <xsd:schema xmlns:xsd="http://www.w3.org/2001/XMLSchema" xmlns:xs="http://www.w3.org/2001/XMLSchema" xmlns:p="http://schemas.microsoft.com/office/2006/metadata/properties" xmlns:ns2="b479dd50-8d7e-4b78-9fb1-00cf65781f6b" xmlns:ns3="2cc016c5-161d-4d6b-a532-6cf687f4a3ab" xmlns:ns4="cdae4ca2-47b8-467c-a804-ebae05ca0c7f" targetNamespace="http://schemas.microsoft.com/office/2006/metadata/properties" ma:root="true" ma:fieldsID="9c4e8a1467eeb713cbc2b182a9cbfd98" ns2:_="" ns3:_="" ns4:_="">
    <xsd:import namespace="b479dd50-8d7e-4b78-9fb1-00cf65781f6b"/>
    <xsd:import namespace="2cc016c5-161d-4d6b-a532-6cf687f4a3ab"/>
    <xsd:import namespace="cdae4ca2-47b8-467c-a804-ebae05ca0c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ocNumber" minOccurs="0"/>
                <xsd:element ref="ns3:Rev" minOccurs="0"/>
                <xsd:element ref="ns3:OrderProject_x0020_ID" minOccurs="0"/>
                <xsd:element ref="ns2:Notes1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2:SharedWithUsers" minOccurs="0"/>
                <xsd:element ref="ns2:SharedWithDetail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79dd50-8d7e-4b78-9fb1-00cf65781f6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Notes1" ma:index="14" nillable="true" ma:displayName="Notes" ma:internalName="Notes1">
      <xsd:simpleType>
        <xsd:restriction base="dms:Note">
          <xsd:maxLength value="255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c016c5-161d-4d6b-a532-6cf687f4a3ab" elementFormDefault="qualified">
    <xsd:import namespace="http://schemas.microsoft.com/office/2006/documentManagement/types"/>
    <xsd:import namespace="http://schemas.microsoft.com/office/infopath/2007/PartnerControls"/>
    <xsd:element name="DocNumber" ma:index="11" nillable="true" ma:displayName="DocNumber" ma:internalName="DocNumber">
      <xsd:simpleType>
        <xsd:restriction base="dms:Text">
          <xsd:maxLength value="255"/>
        </xsd:restriction>
      </xsd:simpleType>
    </xsd:element>
    <xsd:element name="Rev" ma:index="12" nillable="true" ma:displayName="Rev" ma:description="Used for Windchill Revision data, Engingeering Docs Revision history, Manuals Revision history" ma:internalName="Rev">
      <xsd:simpleType>
        <xsd:restriction base="dms:Text">
          <xsd:maxLength value="10"/>
        </xsd:restriction>
      </xsd:simpleType>
    </xsd:element>
    <xsd:element name="OrderProject_x0020_ID" ma:index="13" nillable="true" ma:displayName="OrderProject ID" ma:description="Separate order or project numbers with a semicolon (;). Formatted as: P1234; B12345; C12345; 123456" ma:indexed="true" ma:internalName="OrderProject_x0020_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e4ca2-47b8-467c-a804-ebae05ca0c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a840d0e7-13b9-4b50-b439-205824bb2b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ae4ca2-47b8-467c-a804-ebae05ca0c7f">
      <Terms xmlns="http://schemas.microsoft.com/office/infopath/2007/PartnerControls"/>
    </lcf76f155ced4ddcb4097134ff3c332f>
    <Notes1 xmlns="b479dd50-8d7e-4b78-9fb1-00cf65781f6b" xsi:nil="true"/>
    <OrderProject_x0020_ID xmlns="2cc016c5-161d-4d6b-a532-6cf687f4a3ab">C34748</OrderProject_x0020_ID>
    <DocNumber xmlns="2cc016c5-161d-4d6b-a532-6cf687f4a3ab">DD5846844</DocNumber>
    <Rev xmlns="2cc016c5-161d-4d6b-a532-6cf687f4a3ab">00</Rev>
    <_dlc_DocId xmlns="b479dd50-8d7e-4b78-9fb1-00cf65781f6b">75D2Y5VYC55K-1220653723-67018</_dlc_DocId>
    <_dlc_DocIdUrl xmlns="b479dd50-8d7e-4b78-9fb1-00cf65781f6b">
      <Url>https://daktronics.sharepoint.com/sites/docs-engineering/_layouts/15/DocIdRedir.aspx?ID=75D2Y5VYC55K-1220653723-67018</Url>
      <Description>75D2Y5VYC55K-1220653723-67018</Description>
    </_dlc_DocIdUrl>
  </documentManagement>
</p:properties>
</file>

<file path=customXml/itemProps1.xml><?xml version="1.0" encoding="utf-8"?>
<ds:datastoreItem xmlns:ds="http://schemas.openxmlformats.org/officeDocument/2006/customXml" ds:itemID="{996380EF-B323-453A-BA91-45811D87ED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622FD9-7004-4BC8-85FD-A2D3E5D89906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4D96A92F-AF62-4CF0-9C59-DABC1760E851}"/>
</file>

<file path=customXml/itemProps4.xml><?xml version="1.0" encoding="utf-8"?>
<ds:datastoreItem xmlns:ds="http://schemas.openxmlformats.org/officeDocument/2006/customXml" ds:itemID="{9884C0EC-E8EF-4028-A8EA-A7571E6D2746}">
  <ds:schemaRefs>
    <ds:schemaRef ds:uri="http://purl.org/dc/terms/"/>
    <ds:schemaRef ds:uri="http://schemas.microsoft.com/office/infopath/2007/PartnerControls"/>
    <ds:schemaRef ds:uri="cdae4ca2-47b8-467c-a804-ebae05ca0c7f"/>
    <ds:schemaRef ds:uri="2cc016c5-161d-4d6b-a532-6cf687f4a3ab"/>
    <ds:schemaRef ds:uri="http://www.w3.org/XML/1998/namespace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b479dd50-8d7e-4b78-9fb1-00cf65781f6b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C34748 Georgia DOT, Site Config, VF-2420-64X208-20-RGB G5</dc:title>
  <dc:subject/>
  <dc:creator>Dan Muzzey</dc:creator>
  <cp:keywords/>
  <dc:description/>
  <cp:lastModifiedBy>Will Tucker</cp:lastModifiedBy>
  <cp:revision/>
  <dcterms:created xsi:type="dcterms:W3CDTF">2017-03-27T20:46:42Z</dcterms:created>
  <dcterms:modified xsi:type="dcterms:W3CDTF">2026-04-06T20:05:17Z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0x010100A23B752744BEBA42997A3D2E24FEFEC300D9D184F6A3AFE14CB477970628D92D20</vt:lpwstr>
  </property>
  <property fmtid="{D5CDD505-2E9C-101B-9397-08002B2CF9AE}" pid="3" name="MediaServiceImageTags">
    <vt:lpwstr/>
  </property>
  <property fmtid="{D5CDD505-2E9C-101B-9397-08002B2CF9AE}" pid="4" name="_dlc_DocIdItemGuid">
    <vt:lpwstr>45c5efbc-e3f1-4889-886b-00e355ec474d</vt:lpwstr>
  </property>
  <property fmtid="{D5CDD505-2E9C-101B-9397-08002B2CF9AE}" pid="5" name="TaxCatchAll">
    <vt:lpwstr/>
  </property>
  <property fmtid="{D5CDD505-2E9C-101B-9397-08002B2CF9AE}" pid="6" name="p6044dcedc2a480099967f4ad32a0748">
    <vt:lpwstr/>
  </property>
  <property fmtid="{D5CDD505-2E9C-101B-9397-08002B2CF9AE}" pid="7" name="Languages">
    <vt:lpwstr/>
  </property>
</Properties>
</file>