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aktronics.sharepoint.com/sites/docs-engineering/ControlSystemConfiguration/Transportation/"/>
    </mc:Choice>
  </mc:AlternateContent>
  <xr:revisionPtr revIDLastSave="45" documentId="8_{83CCFF32-CA27-4616-9BB5-D6241F020D84}" xr6:coauthVersionLast="47" xr6:coauthVersionMax="47" xr10:uidLastSave="{52E7392C-ADD9-43F4-B16E-36BF30C43444}"/>
  <bookViews>
    <workbookView xWindow="9345" yWindow="0" windowWidth="19560" windowHeight="15585" xr2:uid="{00000000-000D-0000-FFFF-FFFF00000000}"/>
  </bookViews>
  <sheets>
    <sheet name="Sheet1" sheetId="1" r:id="rId1"/>
    <sheet name="VM DATA - HIDE ME" sheetId="2" r:id="rId2"/>
  </sheets>
  <definedNames>
    <definedName name="_xlnm._FilterDatabase" localSheetId="0" hidden="1">Sheet1!$B$20:$G$44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7" i="1" l="1"/>
  <c r="D47" i="1"/>
  <c r="F53" i="1"/>
  <c r="F52" i="1"/>
  <c r="E43" i="1"/>
  <c r="D43" i="1"/>
  <c r="F40" i="1"/>
  <c r="E40" i="1"/>
  <c r="D4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Pat Lilla</author>
    <author>Will Tucker</author>
  </authors>
  <commentList>
    <comment ref="G4" authorId="0" shapeId="0" xr:uid="{620D893C-7E15-404A-B344-187F17506B2D}">
      <text>
        <r>
          <rPr>
            <b/>
            <sz val="9"/>
            <color indexed="81"/>
            <rFont val="Tahoma"/>
            <family val="2"/>
          </rPr>
          <t>Pat Lilla:</t>
        </r>
        <r>
          <rPr>
            <sz val="9"/>
            <color indexed="81"/>
            <rFont val="Tahoma"/>
            <family val="2"/>
          </rPr>
          <t xml:space="preserve">
When using a VFC to control multiple signs, this is the quantity of signs for the the same sign type and size.  Example 1,2,3,4</t>
        </r>
      </text>
    </comment>
    <comment ref="D12" authorId="1" shapeId="0" xr:uid="{3DEE6B7B-5B6D-4552-824C-ECAAD852C582}">
      <text>
        <r>
          <rPr>
            <b/>
            <sz val="9"/>
            <color indexed="81"/>
            <rFont val="Tahoma"/>
            <family val="2"/>
          </rPr>
          <t>Will Tucker:</t>
        </r>
        <r>
          <rPr>
            <sz val="9"/>
            <color indexed="81"/>
            <rFont val="Tahoma"/>
            <family val="2"/>
          </rPr>
          <t xml:space="preserve">
- P2183 VMs are full Matrix
- P2183 VMs will be set to Line Matrix when we have signs that are being stacked and setup as 1 sign.
- P1447 VMs would use Line Matrix.</t>
        </r>
      </text>
    </comment>
    <comment ref="C13" authorId="1" shapeId="0" xr:uid="{5336043D-64BA-4E35-A81B-DB73CF9BA8BF}">
      <text>
        <r>
          <rPr>
            <b/>
            <sz val="9"/>
            <color indexed="81"/>
            <rFont val="Tahoma"/>
            <family val="2"/>
          </rPr>
          <t>Will Tucker:</t>
        </r>
        <r>
          <rPr>
            <sz val="9"/>
            <color indexed="81"/>
            <rFont val="Tahoma"/>
            <family val="2"/>
          </rPr>
          <t xml:space="preserve">
MUST USE ALIAS TO SIGN OPTION WHEN WE HAVE 1 VCB CONTROLLING 2 OR MORE SIGNS</t>
        </r>
      </text>
    </comment>
    <comment ref="D13" authorId="0" shapeId="0" xr:uid="{DF2A3F87-8058-46B3-8C22-B0FCA7084FFD}">
      <text>
        <r>
          <rPr>
            <b/>
            <sz val="9"/>
            <color indexed="81"/>
            <rFont val="Tahoma"/>
            <family val="2"/>
          </rPr>
          <t>Pat Lilla:</t>
        </r>
        <r>
          <rPr>
            <sz val="9"/>
            <color indexed="81"/>
            <rFont val="Tahoma"/>
            <family val="2"/>
          </rPr>
          <t xml:space="preserve">
This is the quantity of VCB's in one sign.</t>
        </r>
      </text>
    </comment>
    <comment ref="D14" authorId="1" shapeId="0" xr:uid="{10FB9BE8-6E36-4543-B0F5-65FF96EAE0B2}">
      <text>
        <r>
          <rPr>
            <b/>
            <sz val="9"/>
            <color indexed="81"/>
            <rFont val="Tahoma"/>
            <family val="2"/>
          </rPr>
          <t>Will Tucker:</t>
        </r>
        <r>
          <rPr>
            <sz val="9"/>
            <color indexed="81"/>
            <rFont val="Tahoma"/>
            <family val="2"/>
          </rPr>
          <t xml:space="preserve">
- P2183 VMs are by BAYS
- P1447 VMs are by ROWS</t>
        </r>
      </text>
    </comment>
    <comment ref="D17" authorId="1" shapeId="0" xr:uid="{0942E486-1191-4B59-A236-DA6CD1EE9D6E}">
      <text>
        <r>
          <rPr>
            <b/>
            <sz val="9"/>
            <color indexed="81"/>
            <rFont val="Tahoma"/>
            <charset val="1"/>
          </rPr>
          <t>Will Tucker:</t>
        </r>
        <r>
          <rPr>
            <sz val="9"/>
            <color indexed="81"/>
            <rFont val="Tahoma"/>
            <charset val="1"/>
          </rPr>
          <t xml:space="preserve">
SEE VM DATA - HIDE ME TAB
GET THE INFO YOU NEED TO SET THE CUSTOM FRAME RATE THEN HIDE THE TAB.  </t>
        </r>
      </text>
    </comment>
    <comment ref="F17" authorId="1" shapeId="0" xr:uid="{3A5B367A-185E-4D09-A8EF-F8352F69A994}">
      <text>
        <r>
          <rPr>
            <b/>
            <sz val="9"/>
            <color indexed="81"/>
            <rFont val="Tahoma"/>
            <family val="2"/>
          </rPr>
          <t>Will Tucker:</t>
        </r>
        <r>
          <rPr>
            <sz val="9"/>
            <color indexed="81"/>
            <rFont val="Tahoma"/>
            <family val="2"/>
          </rPr>
          <t xml:space="preserve">
PSRB location
- On Display Interface - In Sign
- VIP 1 - In TC</t>
        </r>
      </text>
    </comment>
    <comment ref="D22" authorId="0" shapeId="0" xr:uid="{10CAEBCE-D8B5-4F2A-A520-46EBBC863E31}">
      <text>
        <r>
          <rPr>
            <b/>
            <sz val="9"/>
            <color indexed="81"/>
            <rFont val="Tahoma"/>
            <family val="2"/>
          </rPr>
          <t>Pat Lilla:</t>
        </r>
        <r>
          <rPr>
            <sz val="9"/>
            <color indexed="81"/>
            <rFont val="Tahoma"/>
            <family val="2"/>
          </rPr>
          <t xml:space="preserve">
LINE is the light sensor on the Module.</t>
        </r>
      </text>
    </comment>
    <comment ref="F29" authorId="0" shapeId="0" xr:uid="{7404F155-9AE2-48D8-87EB-71AB503EC117}">
      <text>
        <r>
          <rPr>
            <b/>
            <sz val="9"/>
            <color indexed="81"/>
            <rFont val="Tahoma"/>
            <family val="2"/>
          </rPr>
          <t>Pat Lilla:</t>
        </r>
        <r>
          <rPr>
            <sz val="9"/>
            <color indexed="81"/>
            <rFont val="Tahoma"/>
            <family val="2"/>
          </rPr>
          <t xml:space="preserve">
- CAN used when VCB is in the sign.
- I/O used when VCB in the VCB Enclosure</t>
        </r>
      </text>
    </comment>
    <comment ref="D30" authorId="1" shapeId="0" xr:uid="{87E8FFDC-6CC1-4047-AE0C-84205616085A}">
      <text>
        <r>
          <rPr>
            <b/>
            <sz val="9"/>
            <color indexed="81"/>
            <rFont val="Tahoma"/>
            <family val="2"/>
          </rPr>
          <t>Will Tucker:</t>
        </r>
        <r>
          <rPr>
            <sz val="9"/>
            <color indexed="81"/>
            <rFont val="Tahoma"/>
            <family val="2"/>
          </rPr>
          <t xml:space="preserve">
- GEN I  (P1447) - No RPM
- GEN IV (P1447) - Has RPM
- P2183 - No RPM</t>
        </r>
      </text>
    </comment>
    <comment ref="D34" authorId="1" shapeId="0" xr:uid="{C2DF34E1-A653-44AE-B312-796A2D980114}">
      <text>
        <r>
          <rPr>
            <b/>
            <sz val="9"/>
            <color indexed="81"/>
            <rFont val="Tahoma"/>
            <family val="2"/>
          </rPr>
          <t>Will Tucker:</t>
        </r>
        <r>
          <rPr>
            <sz val="9"/>
            <color indexed="81"/>
            <rFont val="Tahoma"/>
            <family val="2"/>
          </rPr>
          <t xml:space="preserve">
Gen 1 - No Fans</t>
        </r>
      </text>
    </comment>
    <comment ref="D35" authorId="1" shapeId="0" xr:uid="{3A6A4260-61B6-4095-BD6D-7184E3FCC9A5}">
      <text>
        <r>
          <rPr>
            <b/>
            <sz val="9"/>
            <color indexed="81"/>
            <rFont val="Tahoma"/>
            <family val="2"/>
          </rPr>
          <t>Will Tucker:</t>
        </r>
        <r>
          <rPr>
            <sz val="9"/>
            <color indexed="81"/>
            <rFont val="Tahoma"/>
            <family val="2"/>
          </rPr>
          <t xml:space="preserve">
- No beacons - select 0
- Beacons - select 1
- We do not use option 2 at this point.
Email from Scott Donelan:
0 = no beacons
1 = create 1 beacon peripheral
2 = create 2 beacon peripherals
I believe when you choose ‘1’ then we set / clr the 1st dedicated beacon output.  If you were to choose ‘2’ then a second beacon peripheral would also set the 2nd dedicated beacon output (though maybe that’s never needed).</t>
        </r>
      </text>
    </comment>
    <comment ref="D36" authorId="1" shapeId="0" xr:uid="{A4FEC81B-6131-4EAC-B4FE-D6BEDE91D475}">
      <text>
        <r>
          <rPr>
            <b/>
            <sz val="9"/>
            <color indexed="81"/>
            <rFont val="Tahoma"/>
            <family val="2"/>
          </rPr>
          <t>Will Tucker:</t>
        </r>
        <r>
          <rPr>
            <sz val="9"/>
            <color indexed="81"/>
            <rFont val="Tahoma"/>
            <family val="2"/>
          </rPr>
          <t xml:space="preserve">
GEN 1 - No Surges</t>
        </r>
      </text>
    </comment>
    <comment ref="D37" authorId="1" shapeId="0" xr:uid="{611113C0-2C3D-498D-A8A4-969ACE2B83BB}">
      <text>
        <r>
          <rPr>
            <sz val="11"/>
            <color theme="1"/>
            <rFont val="Calibri"/>
            <family val="2"/>
            <scheme val="minor"/>
          </rPr>
          <t>Will Tucker:
P2183 - Select Gen IV - the PSRB options must be manually selected at this time.</t>
        </r>
      </text>
    </comment>
    <comment ref="D41" authorId="1" shapeId="0" xr:uid="{82DF3AD4-D905-46A0-9936-5DC28BA50F95}">
      <text>
        <r>
          <rPr>
            <b/>
            <sz val="9"/>
            <color indexed="81"/>
            <rFont val="Tahoma"/>
            <family val="2"/>
          </rPr>
          <t>Will Tucker:</t>
        </r>
        <r>
          <rPr>
            <sz val="9"/>
            <color indexed="81"/>
            <rFont val="Tahoma"/>
            <family val="2"/>
          </rPr>
          <t xml:space="preserve">
- By Brightness used with Alpha UPS
- By Power used with Multilink UPS</t>
        </r>
      </text>
    </comment>
    <comment ref="F41" authorId="1" shapeId="0" xr:uid="{0921E561-855B-41F0-BCAC-11BE516AEE20}">
      <text>
        <r>
          <rPr>
            <b/>
            <sz val="9"/>
            <color indexed="81"/>
            <rFont val="Tahoma"/>
            <family val="2"/>
          </rPr>
          <t>Will Tucker:</t>
        </r>
        <r>
          <rPr>
            <sz val="9"/>
            <color indexed="81"/>
            <rFont val="Tahoma"/>
            <family val="2"/>
          </rPr>
          <t xml:space="preserve">
Default IP on the Multilink is 172.16.192.50.
This is used when set to the AUX port on the VFC. Most likely not the "common" setup but it is our default since we dont have IP info provided.
If it goes to a router, the IP will need to be updated to the new IP of the UPS for this setting.</t>
        </r>
      </text>
    </comment>
    <comment ref="E43" authorId="1" shapeId="0" xr:uid="{240F7CDC-FC0B-45CD-9A1D-375C08E90EC7}">
      <text>
        <r>
          <rPr>
            <b/>
            <sz val="9"/>
            <color indexed="81"/>
            <rFont val="Tahoma"/>
            <family val="2"/>
          </rPr>
          <t>Will Tucker:</t>
        </r>
        <r>
          <rPr>
            <sz val="9"/>
            <color indexed="81"/>
            <rFont val="Tahoma"/>
            <family val="2"/>
          </rPr>
          <t xml:space="preserve">
- Address will only change when the PSRBs are in a TC.</t>
        </r>
      </text>
    </comment>
    <comment ref="F43" authorId="1" shapeId="0" xr:uid="{1A6E0A31-F741-478F-A17E-31F1BC1BB914}">
      <text>
        <r>
          <rPr>
            <b/>
            <sz val="9"/>
            <color indexed="81"/>
            <rFont val="Tahoma"/>
            <family val="2"/>
          </rPr>
          <t>Will Tucker:</t>
        </r>
        <r>
          <rPr>
            <sz val="9"/>
            <color indexed="81"/>
            <rFont val="Tahoma"/>
            <family val="2"/>
          </rPr>
          <t xml:space="preserve">
PSRB location
- On Display Interface - In Sign
- VIP 1 - In TC</t>
        </r>
      </text>
    </comment>
    <comment ref="E47" authorId="1" shapeId="0" xr:uid="{D96521C9-13B3-4276-91EB-93179A89BFAF}">
      <text>
        <r>
          <rPr>
            <b/>
            <sz val="9"/>
            <color indexed="81"/>
            <rFont val="Tahoma"/>
            <family val="2"/>
          </rPr>
          <t>Will Tucker:</t>
        </r>
        <r>
          <rPr>
            <sz val="9"/>
            <color indexed="81"/>
            <rFont val="Tahoma"/>
            <family val="2"/>
          </rPr>
          <t xml:space="preserve">
- Address will only change when the PSRBs are in a TC.</t>
        </r>
      </text>
    </comment>
    <comment ref="F47" authorId="1" shapeId="0" xr:uid="{38542E7B-3695-4B1E-8CD7-A645DD767DE8}">
      <text>
        <r>
          <rPr>
            <b/>
            <sz val="9"/>
            <color indexed="81"/>
            <rFont val="Tahoma"/>
            <family val="2"/>
          </rPr>
          <t>Will Tucker:</t>
        </r>
        <r>
          <rPr>
            <sz val="9"/>
            <color indexed="81"/>
            <rFont val="Tahoma"/>
            <family val="2"/>
          </rPr>
          <t xml:space="preserve">
PSRB location
- On Display Interface - In Sign
- VIP 1 - In TC</t>
        </r>
      </text>
    </comment>
  </commentList>
</comments>
</file>

<file path=xl/sharedStrings.xml><?xml version="1.0" encoding="utf-8"?>
<sst xmlns="http://schemas.openxmlformats.org/spreadsheetml/2006/main" count="142" uniqueCount="102">
  <si>
    <t>Rev 00</t>
  </si>
  <si>
    <t>SIGN/S</t>
  </si>
  <si>
    <t>OPTION</t>
  </si>
  <si>
    <t>VALUE</t>
  </si>
  <si>
    <t>MODEL</t>
  </si>
  <si>
    <t>VM</t>
  </si>
  <si>
    <t>ACCESS</t>
  </si>
  <si>
    <t>FRONT</t>
  </si>
  <si>
    <t>MODULE</t>
  </si>
  <si>
    <t>MODULE TYPE</t>
  </si>
  <si>
    <t>MODULE POWER TYPE</t>
  </si>
  <si>
    <t>GEN 4 (24 VOLT BUS)</t>
  </si>
  <si>
    <t>MODULE SIZE</t>
  </si>
  <si>
    <t>PIXEL PITCH</t>
  </si>
  <si>
    <t>PIXEL HEIGHT</t>
  </si>
  <si>
    <t>PIXEL WIDTH</t>
  </si>
  <si>
    <t>TYPE</t>
  </si>
  <si>
    <t>FULL MATRIX</t>
  </si>
  <si>
    <t>DISPLAY INTERFACE</t>
  </si>
  <si>
    <t>WIRING LAYOUT</t>
  </si>
  <si>
    <t>BAYS</t>
  </si>
  <si>
    <t>PERIPHERAL CONFIGURATION - GUIDED SETUP</t>
  </si>
  <si>
    <t>ADDRESS</t>
  </si>
  <si>
    <t>LOCATION</t>
  </si>
  <si>
    <t>LIGHT (LUX)</t>
  </si>
  <si>
    <t>LINE</t>
  </si>
  <si>
    <t>DEFAULT</t>
  </si>
  <si>
    <t>ON DISPLAY INTERFACE</t>
  </si>
  <si>
    <t>TEMP</t>
  </si>
  <si>
    <t>HUMIDITY</t>
  </si>
  <si>
    <t>NO</t>
  </si>
  <si>
    <t>--</t>
  </si>
  <si>
    <t>ISOLATION BOARD</t>
  </si>
  <si>
    <t>DC I/O</t>
  </si>
  <si>
    <t>VCB II Retro</t>
  </si>
  <si>
    <t>DOOR SWITCH (SIGN)</t>
  </si>
  <si>
    <t>AIRFLOW SENSORS</t>
  </si>
  <si>
    <t>RPM SENSORS</t>
  </si>
  <si>
    <t>CABINET HEATERS</t>
  </si>
  <si>
    <t>DEFOG HEATERS</t>
  </si>
  <si>
    <t>FACE FANS</t>
  </si>
  <si>
    <t>VENT FANS</t>
  </si>
  <si>
    <t>YES</t>
  </si>
  <si>
    <t>BEACONS</t>
  </si>
  <si>
    <t>SURGE SUPPRESSORS</t>
  </si>
  <si>
    <t>POWER SYSTEM</t>
  </si>
  <si>
    <t>PERIPHERAL CONFIGURATION - ADVANCED SETUP</t>
  </si>
  <si>
    <t>DOOR SWITCH 2 (TC)</t>
  </si>
  <si>
    <t>UPS</t>
  </si>
  <si>
    <t>Generic UPS</t>
  </si>
  <si>
    <t>By Power</t>
  </si>
  <si>
    <t/>
  </si>
  <si>
    <t>Entire display</t>
  </si>
  <si>
    <t>PS Redundancy Board</t>
  </si>
  <si>
    <t>CUSTOM OPTIONS</t>
  </si>
  <si>
    <t>SYSTEM BACKUP FILES</t>
  </si>
  <si>
    <t>GUIDE - DD4832617</t>
  </si>
  <si>
    <t>TRANSLATION TABLE</t>
  </si>
  <si>
    <t>N/A</t>
  </si>
  <si>
    <t>CONTROLLER CONFIGURATION PACKAGE</t>
  </si>
  <si>
    <t>Reference Drawings</t>
  </si>
  <si>
    <t>Site Notes</t>
  </si>
  <si>
    <t>SYSTEM CONFIGURATION - OPTIONAL</t>
  </si>
  <si>
    <t>FRAME RATE</t>
  </si>
  <si>
    <t>CUSTOM</t>
  </si>
  <si>
    <t>WE CAN USE THE AUTOMATIC FRAME RATE FOR 46 &amp; 66MM SETUPS</t>
  </si>
  <si>
    <t>NOTES:</t>
  </si>
  <si>
    <t>THE AUTOMATIC FRAME RATE FOR VM SIGNS IS 10</t>
  </si>
  <si>
    <t>WHEN WE HAVE A SIGN THAT IS 46MM, 66MM, OR USING 10 FROM THE ABOVE CHARTS (SMALL SIGNS) THEN WE CAN REMOVE THE FULL SECTION TO SETUP THE FRAME RATE.</t>
  </si>
  <si>
    <t>CHARTS WERE PROVIDED BY JASON B AND MFG. (Jeff P and Michelle G)</t>
  </si>
  <si>
    <t>THE DEFAULT BAUD RATE IS 500K AND WILL NOT BE CHANGED SO USE THE 500K IN THE CHARTS ABOVE WHEN SELECTING FRAME RATE (FPS).</t>
  </si>
  <si>
    <t>FRAME FOR 24 HIGH W/ A 5 MOD SECTION - USE 7 FPS</t>
  </si>
  <si>
    <t>FRAME FOR 24 HIGH W/ A 4 MOD SECTION - USE 8 FPS</t>
  </si>
  <si>
    <t>FRAME FOR 16 HIGH W/ A 7 MOD SECTION - USE 7 FPS</t>
  </si>
  <si>
    <t>FRAME FOR 16 HIGH W/ A 6 MOD SECTION - USE 8 FPS</t>
  </si>
  <si>
    <t>FRAME FOR 16 HIGH W/ A 5 MOD SECTION - USE 9 FPS</t>
  </si>
  <si>
    <t>EXAMPLE:</t>
  </si>
  <si>
    <t>VM-102X-24X400-20-RGB G5</t>
  </si>
  <si>
    <t>BROKEN OUT LIKE:</t>
  </si>
  <si>
    <t>SO LARGEST SECTION IS 7 - USE DATA BELOW TO FIND CORRECT FPS:</t>
  </si>
  <si>
    <t>EXTRA INFO BUT NOT WHAT WE ARE CURRENTLY USING FOR OUR FPS CURRENTLY:</t>
  </si>
  <si>
    <t>IT IS NOT ABOUT THE SIGNS TOTAL MODULE LENGTH, WE SELECT ACCORDING TO THE LARGEST SECTION SIZE THAT IS BEING SUPPORTED FROM THE VCB.  WE WILL NEVER GO ABOVE 7 AS THAT IS THE LARGEST SECTION.</t>
  </si>
  <si>
    <t>FRAME FOR 24 HIGH W/ A 7 &amp; 6 MOD SECTION - USE 6 FPS</t>
  </si>
  <si>
    <t>FRAME FOR 24 HIGH W/ A 3, 2, &amp; 1 MOD SECTION - USE 10 FPS (AUTO)</t>
  </si>
  <si>
    <t>FRAME FOR 16 HIGH W/ A 4, 3, 2 &amp; 1 MOD SECTION - USE 10 FPS (AUTO)</t>
  </si>
  <si>
    <t>DD5989221</t>
  </si>
  <si>
    <t>C34949 Caltrans, Site Config, VM-1020-16X240-20-RGB G5 @2</t>
  </si>
  <si>
    <t>SYSTEM CONFIGURATION
VM-1020-16X240-20-RGB G5 @2</t>
  </si>
  <si>
    <t>1, 2</t>
  </si>
  <si>
    <t>Watts - 1800</t>
  </si>
  <si>
    <t>Ethernet</t>
  </si>
  <si>
    <t>Default IP</t>
  </si>
  <si>
    <t>1 Hour</t>
  </si>
  <si>
    <t>FULL COLOR</t>
  </si>
  <si>
    <t>16X16</t>
  </si>
  <si>
    <t>CONNECT TO MODULE - NO</t>
  </si>
  <si>
    <t>Gen IV</t>
  </si>
  <si>
    <t>Module Output - 3</t>
  </si>
  <si>
    <t>DD5989197 / ER-5989197</t>
  </si>
  <si>
    <t>DD5989243</t>
  </si>
  <si>
    <t>On 1st Display Interface</t>
  </si>
  <si>
    <t>FRAME RATE - 7 FPS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</si>
</sst>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9"/>
      <color indexed="81"/>
      <name val="Tahoma"/>
      <family val="2"/>
    </font>
    <font>
      <b/>
      <sz val="9"/>
      <color indexed="81"/>
      <name val="Tahoma"/>
      <family val="2"/>
    </font>
    <font>
      <b/>
      <sz val="11"/>
      <color theme="1"/>
      <name val="Calibri"/>
      <family val="2"/>
      <scheme val="minor"/>
    </font>
    <font>
      <sz val="9"/>
      <color indexed="81"/>
      <name val="Tahoma"/>
      <charset val="1"/>
    </font>
    <font>
      <b/>
      <sz val="9"/>
      <color indexed="81"/>
      <name val="Tahoma"/>
      <charset val="1"/>
    </font>
    <font>
      <sz val="11"/>
      <color rgb="FF000000"/>
      <name val="Calibri"/>
      <family val="2"/>
      <scheme val="minor"/>
    </font>
  </fonts>
  <fills count="4">
    <fill>
      <patternFill patternType="none"/>
    </fill>
    <fill>
      <patternFill patternType="gray125"/>
    </fill>
    <fill>
      <patternFill patternType="solid">
        <fgColor theme="2"/>
        <bgColor indexed="64"/>
      </patternFill>
    </fill>
    <fill>
      <patternFill patternType="solid">
        <fgColor rgb="FF92D050"/>
        <bgColor indexed="64"/>
      </patternFill>
    </fill>
  </fills>
  <borders count="3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86">
    <xf numFmtId="0" fontId="0" fillId="0" borderId="0" xfId="0"/>
    <xf numFmtId="0" fontId="0" fillId="0" borderId="3" xfId="0" applyBorder="1"/>
    <xf numFmtId="0" fontId="0" fillId="0" borderId="5" xfId="0" applyBorder="1"/>
    <xf numFmtId="0" fontId="0" fillId="0" borderId="4" xfId="0" applyBorder="1"/>
    <xf numFmtId="0" fontId="0" fillId="0" borderId="6" xfId="0" applyBorder="1"/>
    <xf numFmtId="0" fontId="0" fillId="0" borderId="7" xfId="0" applyBorder="1"/>
    <xf numFmtId="0" fontId="0" fillId="0" borderId="8" xfId="0" applyBorder="1"/>
    <xf numFmtId="0" fontId="0" fillId="0" borderId="1" xfId="0" applyBorder="1"/>
    <xf numFmtId="0" fontId="0" fillId="0" borderId="2" xfId="0" applyBorder="1"/>
    <xf numFmtId="0" fontId="0" fillId="0" borderId="11" xfId="0" quotePrefix="1" applyBorder="1" applyAlignment="1">
      <alignment horizontal="left"/>
    </xf>
    <xf numFmtId="0" fontId="0" fillId="0" borderId="14" xfId="0" applyBorder="1"/>
    <xf numFmtId="0" fontId="0" fillId="0" borderId="14" xfId="0" quotePrefix="1" applyBorder="1"/>
    <xf numFmtId="0" fontId="0" fillId="0" borderId="25" xfId="0" applyBorder="1"/>
    <xf numFmtId="0" fontId="0" fillId="0" borderId="25" xfId="0" quotePrefix="1" applyBorder="1"/>
    <xf numFmtId="0" fontId="0" fillId="0" borderId="26" xfId="0" quotePrefix="1" applyBorder="1"/>
    <xf numFmtId="0" fontId="0" fillId="0" borderId="0" xfId="0" applyAlignment="1">
      <alignment horizontal="center"/>
    </xf>
    <xf numFmtId="0" fontId="0" fillId="2" borderId="14" xfId="0" quotePrefix="1" applyFill="1" applyBorder="1"/>
    <xf numFmtId="0" fontId="0" fillId="2" borderId="14" xfId="0" quotePrefix="1" applyFill="1" applyBorder="1" applyAlignment="1">
      <alignment horizontal="left"/>
    </xf>
    <xf numFmtId="0" fontId="0" fillId="2" borderId="27" xfId="0" quotePrefix="1" applyFill="1" applyBorder="1"/>
    <xf numFmtId="9" fontId="0" fillId="2" borderId="14" xfId="0" quotePrefix="1" applyNumberFormat="1" applyFill="1" applyBorder="1" applyAlignment="1">
      <alignment horizontal="left"/>
    </xf>
    <xf numFmtId="0" fontId="0" fillId="0" borderId="33" xfId="0" applyBorder="1" applyAlignment="1">
      <alignment horizontal="left"/>
    </xf>
    <xf numFmtId="0" fontId="0" fillId="0" borderId="33" xfId="0" quotePrefix="1" applyBorder="1" applyAlignment="1">
      <alignment horizontal="left"/>
    </xf>
    <xf numFmtId="0" fontId="0" fillId="0" borderId="33" xfId="0" quotePrefix="1" applyBorder="1"/>
    <xf numFmtId="0" fontId="0" fillId="0" borderId="33" xfId="0" applyBorder="1" applyAlignment="1">
      <alignment horizontal="center" vertical="center"/>
    </xf>
    <xf numFmtId="0" fontId="0" fillId="0" borderId="14" xfId="0" quotePrefix="1" applyBorder="1" applyAlignment="1">
      <alignment horizontal="left"/>
    </xf>
    <xf numFmtId="0" fontId="0" fillId="0" borderId="14" xfId="0" applyBorder="1" applyAlignment="1">
      <alignment horizontal="left"/>
    </xf>
    <xf numFmtId="0" fontId="0" fillId="0" borderId="23" xfId="0" applyBorder="1" applyAlignment="1">
      <alignment horizontal="center"/>
    </xf>
    <xf numFmtId="0" fontId="0" fillId="0" borderId="24" xfId="0" applyBorder="1" applyAlignment="1">
      <alignment horizontal="center"/>
    </xf>
    <xf numFmtId="0" fontId="0" fillId="0" borderId="15" xfId="0" quotePrefix="1" applyBorder="1" applyAlignment="1">
      <alignment horizontal="left"/>
    </xf>
    <xf numFmtId="0" fontId="0" fillId="0" borderId="9" xfId="0" quotePrefix="1" applyBorder="1"/>
    <xf numFmtId="0" fontId="0" fillId="0" borderId="0" xfId="0" quotePrefix="1" applyAlignment="1">
      <alignment horizontal="left"/>
    </xf>
    <xf numFmtId="0" fontId="0" fillId="0" borderId="0" xfId="0" quotePrefix="1" applyAlignment="1">
      <alignment horizontal="center"/>
    </xf>
    <xf numFmtId="0" fontId="0" fillId="0" borderId="0" xfId="0" quotePrefix="1"/>
    <xf numFmtId="0" fontId="0" fillId="0" borderId="18" xfId="0" applyBorder="1"/>
    <xf numFmtId="0" fontId="0" fillId="0" borderId="23" xfId="0" applyBorder="1"/>
    <xf numFmtId="0" fontId="0" fillId="0" borderId="15" xfId="0" quotePrefix="1" applyBorder="1"/>
    <xf numFmtId="0" fontId="0" fillId="0" borderId="24" xfId="0" applyBorder="1"/>
    <xf numFmtId="0" fontId="0" fillId="0" borderId="27" xfId="0" quotePrefix="1" applyBorder="1"/>
    <xf numFmtId="0" fontId="0" fillId="0" borderId="34" xfId="0" quotePrefix="1" applyBorder="1"/>
    <xf numFmtId="0" fontId="0" fillId="0" borderId="22" xfId="0" quotePrefix="1" applyBorder="1"/>
    <xf numFmtId="0" fontId="0" fillId="0" borderId="23" xfId="0" quotePrefix="1" applyBorder="1"/>
    <xf numFmtId="0" fontId="0" fillId="0" borderId="24" xfId="0" quotePrefix="1" applyBorder="1"/>
    <xf numFmtId="0" fontId="0" fillId="0" borderId="20" xfId="0" quotePrefix="1" applyBorder="1"/>
    <xf numFmtId="0" fontId="0" fillId="0" borderId="35" xfId="0" quotePrefix="1" applyBorder="1"/>
    <xf numFmtId="0" fontId="0" fillId="0" borderId="36" xfId="0" quotePrefix="1" applyBorder="1"/>
    <xf numFmtId="0" fontId="0" fillId="0" borderId="7" xfId="0" applyBorder="1" applyAlignment="1">
      <alignment horizontal="center"/>
    </xf>
    <xf numFmtId="0" fontId="0" fillId="0" borderId="18" xfId="0" applyBorder="1" applyAlignment="1">
      <alignment horizontal="left"/>
    </xf>
    <xf numFmtId="0" fontId="0" fillId="0" borderId="14" xfId="0" applyBorder="1" applyAlignment="1">
      <alignment horizontal="left"/>
    </xf>
    <xf numFmtId="0" fontId="0" fillId="0" borderId="20" xfId="0" applyBorder="1" applyAlignment="1">
      <alignment horizontal="left"/>
    </xf>
    <xf numFmtId="0" fontId="0" fillId="0" borderId="15" xfId="0" applyBorder="1" applyAlignment="1">
      <alignment horizontal="left"/>
    </xf>
    <xf numFmtId="0" fontId="0" fillId="0" borderId="22" xfId="0" applyBorder="1" applyAlignment="1">
      <alignment horizontal="center"/>
    </xf>
    <xf numFmtId="0" fontId="0" fillId="0" borderId="23" xfId="0" applyBorder="1" applyAlignment="1">
      <alignment horizontal="center"/>
    </xf>
    <xf numFmtId="0" fontId="0" fillId="0" borderId="14" xfId="0" quotePrefix="1" applyBorder="1" applyAlignment="1">
      <alignment horizontal="left"/>
    </xf>
    <xf numFmtId="0" fontId="0" fillId="0" borderId="25" xfId="0" quotePrefix="1" applyBorder="1" applyAlignment="1">
      <alignment horizontal="left"/>
    </xf>
    <xf numFmtId="0" fontId="0" fillId="0" borderId="25" xfId="0" applyBorder="1" applyAlignment="1">
      <alignment horizontal="left"/>
    </xf>
    <xf numFmtId="0" fontId="0" fillId="0" borderId="24" xfId="0" applyBorder="1" applyAlignment="1">
      <alignment horizont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19" xfId="0" quotePrefix="1" applyBorder="1" applyAlignment="1">
      <alignment horizontal="left"/>
    </xf>
    <xf numFmtId="0" fontId="0" fillId="0" borderId="21" xfId="0" quotePrefix="1" applyBorder="1" applyAlignment="1">
      <alignment horizontal="left"/>
    </xf>
    <xf numFmtId="0" fontId="0" fillId="0" borderId="22" xfId="0" applyBorder="1" applyAlignment="1">
      <alignment horizontal="left"/>
    </xf>
    <xf numFmtId="0" fontId="0" fillId="0" borderId="23" xfId="0" applyBorder="1" applyAlignment="1">
      <alignment horizontal="left"/>
    </xf>
    <xf numFmtId="0" fontId="3" fillId="0" borderId="12" xfId="0" applyFont="1" applyBorder="1" applyAlignment="1">
      <alignment horizontal="center"/>
    </xf>
    <xf numFmtId="0" fontId="3" fillId="0" borderId="13" xfId="0" applyFont="1" applyBorder="1" applyAlignment="1">
      <alignment horizontal="center"/>
    </xf>
    <xf numFmtId="0" fontId="0" fillId="2" borderId="18" xfId="0" quotePrefix="1" applyFill="1" applyBorder="1" applyAlignment="1">
      <alignment horizontal="center" vertical="center"/>
    </xf>
    <xf numFmtId="0" fontId="3" fillId="0" borderId="31" xfId="0" applyFont="1" applyBorder="1" applyAlignment="1">
      <alignment horizontal="center"/>
    </xf>
    <xf numFmtId="0" fontId="3" fillId="0" borderId="32" xfId="0" applyFont="1" applyBorder="1" applyAlignment="1">
      <alignment horizontal="center"/>
    </xf>
    <xf numFmtId="0" fontId="3" fillId="0" borderId="10" xfId="0" applyFont="1" applyBorder="1" applyAlignment="1">
      <alignment horizontal="center"/>
    </xf>
    <xf numFmtId="0" fontId="0" fillId="0" borderId="16" xfId="0" quotePrefix="1" applyBorder="1" applyAlignment="1">
      <alignment horizontal="left"/>
    </xf>
    <xf numFmtId="0" fontId="0" fillId="0" borderId="17" xfId="0" applyBorder="1" applyAlignment="1">
      <alignment horizontal="left"/>
    </xf>
    <xf numFmtId="0" fontId="0" fillId="0" borderId="3" xfId="0" applyBorder="1" applyAlignment="1">
      <alignment horizontal="center" vertical="center" wrapText="1"/>
    </xf>
    <xf numFmtId="0" fontId="0" fillId="0" borderId="8" xfId="0" applyBorder="1" applyAlignment="1">
      <alignment horizontal="center" vertical="center" wrapText="1"/>
    </xf>
    <xf numFmtId="0" fontId="0" fillId="0" borderId="3" xfId="0"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3" fillId="0" borderId="31" xfId="0" applyFont="1" applyBorder="1" applyAlignment="1">
      <alignment horizontal="center" wrapText="1"/>
    </xf>
    <xf numFmtId="0" fontId="0" fillId="0" borderId="15" xfId="0" quotePrefix="1" applyBorder="1" applyAlignment="1">
      <alignment horizontal="left"/>
    </xf>
    <xf numFmtId="0" fontId="0" fillId="0" borderId="26" xfId="0" quotePrefix="1" applyBorder="1" applyAlignment="1">
      <alignment horizontal="left"/>
    </xf>
    <xf numFmtId="0" fontId="0" fillId="0" borderId="18" xfId="0" applyBorder="1" applyAlignment="1">
      <alignment horizontal="left" vertical="center"/>
    </xf>
    <xf numFmtId="0" fontId="0" fillId="0" borderId="37" xfId="0" quotePrefix="1" applyBorder="1" applyAlignment="1">
      <alignment horizontal="left"/>
    </xf>
    <xf numFmtId="0" fontId="0" fillId="0" borderId="38" xfId="0" quotePrefix="1" applyBorder="1" applyAlignment="1">
      <alignment horizontal="left"/>
    </xf>
    <xf numFmtId="0" fontId="0" fillId="3" borderId="0" xfId="0" applyFill="1" applyAlignment="1">
      <alignment horizontal="left" wrapText="1"/>
    </xf>
    <xf numFmtId="0" fontId="0" fillId="0" borderId="0" xfId="0" applyAlignment="1">
      <alignment horizontal="left"/>
    </xf>
    <xf numFmtId="0" fontId="0" fillId="0" borderId="0" xfId="0"/>
    <xf numFmtId="0" fontId="6" fillId="0" borderId="27"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5</xdr:row>
      <xdr:rowOff>171450</xdr:rowOff>
    </xdr:from>
    <xdr:to>
      <xdr:col>15</xdr:col>
      <xdr:colOff>141790</xdr:colOff>
      <xdr:row>7</xdr:row>
      <xdr:rowOff>19021</xdr:rowOff>
    </xdr:to>
    <xdr:pic>
      <xdr:nvPicPr>
        <xdr:cNvPr id="4" name="Picture 3">
          <a:extLst>
            <a:ext uri="{FF2B5EF4-FFF2-40B4-BE49-F238E27FC236}">
              <a16:creationId xmlns:a16="http://schemas.microsoft.com/office/drawing/2014/main" id="{569CA22C-902C-4E91-B489-28E5600944DD}"/>
            </a:ext>
          </a:extLst>
        </xdr:cNvPr>
        <xdr:cNvPicPr>
          <a:picLocks noChangeAspect="1"/>
        </xdr:cNvPicPr>
      </xdr:nvPicPr>
      <xdr:blipFill>
        <a:blip xmlns:r="http://schemas.openxmlformats.org/officeDocument/2006/relationships" r:embed="rId1"/>
        <a:stretch>
          <a:fillRect/>
        </a:stretch>
      </xdr:blipFill>
      <xdr:spPr>
        <a:xfrm>
          <a:off x="609600" y="1314450"/>
          <a:ext cx="8676190" cy="228571"/>
        </a:xfrm>
        <a:prstGeom prst="rect">
          <a:avLst/>
        </a:prstGeom>
      </xdr:spPr>
    </xdr:pic>
    <xdr:clientData/>
  </xdr:twoCellAnchor>
  <xdr:twoCellAnchor>
    <xdr:from>
      <xdr:col>0</xdr:col>
      <xdr:colOff>57150</xdr:colOff>
      <xdr:row>49</xdr:row>
      <xdr:rowOff>19050</xdr:rowOff>
    </xdr:from>
    <xdr:to>
      <xdr:col>18</xdr:col>
      <xdr:colOff>114300</xdr:colOff>
      <xdr:row>58</xdr:row>
      <xdr:rowOff>171450</xdr:rowOff>
    </xdr:to>
    <xdr:pic>
      <xdr:nvPicPr>
        <xdr:cNvPr id="5" name="Picture 4">
          <a:extLst>
            <a:ext uri="{FF2B5EF4-FFF2-40B4-BE49-F238E27FC236}">
              <a16:creationId xmlns:a16="http://schemas.microsoft.com/office/drawing/2014/main" id="{21FEA23B-23EC-474A-80F2-7AE99C65187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 y="2114550"/>
          <a:ext cx="11029950" cy="1866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72"/>
  <sheetViews>
    <sheetView tabSelected="1" workbookViewId="0">
      <selection activeCell="B2" sqref="B2:F2"/>
    </sheetView>
  </sheetViews>
  <sheetFormatPr defaultRowHeight="15" x14ac:dyDescent="0.25"/>
  <cols>
    <col min="1" max="1" width="2.140625" customWidth="1"/>
    <col min="2" max="2" width="23.5703125" customWidth="1"/>
    <col min="3" max="3" width="19.7109375" customWidth="1"/>
    <col min="4" max="4" width="21.42578125" customWidth="1"/>
    <col min="5" max="5" width="23" customWidth="1"/>
    <col min="6" max="6" width="31.140625" bestFit="1" customWidth="1"/>
    <col min="7" max="7" width="14.28515625" customWidth="1"/>
  </cols>
  <sheetData>
    <row r="1" spans="2:7" ht="15.75" thickBot="1" x14ac:dyDescent="0.3">
      <c r="B1" t="s">
        <v>85</v>
      </c>
      <c r="C1" s="45" t="s">
        <v>86</v>
      </c>
      <c r="D1" s="45"/>
      <c r="E1" s="45"/>
      <c r="F1" s="45"/>
      <c r="G1" s="15" t="s">
        <v>0</v>
      </c>
    </row>
    <row r="2" spans="2:7" ht="31.5" customHeight="1" thickBot="1" x14ac:dyDescent="0.3">
      <c r="B2" s="76" t="s">
        <v>87</v>
      </c>
      <c r="C2" s="67"/>
      <c r="D2" s="67"/>
      <c r="E2" s="67"/>
      <c r="F2" s="68"/>
      <c r="G2" s="71" t="s">
        <v>1</v>
      </c>
    </row>
    <row r="3" spans="2:7" ht="15.75" thickBot="1" x14ac:dyDescent="0.3">
      <c r="B3" s="50" t="s">
        <v>2</v>
      </c>
      <c r="C3" s="51"/>
      <c r="D3" s="51" t="s">
        <v>3</v>
      </c>
      <c r="E3" s="51"/>
      <c r="F3" s="55"/>
      <c r="G3" s="72"/>
    </row>
    <row r="4" spans="2:7" x14ac:dyDescent="0.25">
      <c r="B4" s="46" t="s">
        <v>4</v>
      </c>
      <c r="C4" s="47"/>
      <c r="D4" s="47" t="s">
        <v>5</v>
      </c>
      <c r="E4" s="47"/>
      <c r="F4" s="54"/>
      <c r="G4" s="73" t="s">
        <v>88</v>
      </c>
    </row>
    <row r="5" spans="2:7" x14ac:dyDescent="0.25">
      <c r="B5" s="46" t="s">
        <v>6</v>
      </c>
      <c r="C5" s="47"/>
      <c r="D5" s="47" t="s">
        <v>7</v>
      </c>
      <c r="E5" s="47"/>
      <c r="F5" s="54"/>
      <c r="G5" s="74"/>
    </row>
    <row r="6" spans="2:7" x14ac:dyDescent="0.25">
      <c r="B6" s="79" t="s">
        <v>8</v>
      </c>
      <c r="C6" s="10" t="s">
        <v>9</v>
      </c>
      <c r="D6" s="47" t="s">
        <v>93</v>
      </c>
      <c r="E6" s="47"/>
      <c r="F6" s="54"/>
      <c r="G6" s="74"/>
    </row>
    <row r="7" spans="2:7" x14ac:dyDescent="0.25">
      <c r="B7" s="79"/>
      <c r="C7" s="10" t="s">
        <v>10</v>
      </c>
      <c r="D7" s="47" t="s">
        <v>11</v>
      </c>
      <c r="E7" s="47"/>
      <c r="F7" s="54"/>
      <c r="G7" s="74"/>
    </row>
    <row r="8" spans="2:7" x14ac:dyDescent="0.25">
      <c r="B8" s="79"/>
      <c r="C8" s="10" t="s">
        <v>12</v>
      </c>
      <c r="D8" s="47" t="s">
        <v>94</v>
      </c>
      <c r="E8" s="47"/>
      <c r="F8" s="54"/>
      <c r="G8" s="74"/>
    </row>
    <row r="9" spans="2:7" x14ac:dyDescent="0.25">
      <c r="B9" s="79"/>
      <c r="C9" s="10" t="s">
        <v>13</v>
      </c>
      <c r="D9" s="52">
        <v>20</v>
      </c>
      <c r="E9" s="52"/>
      <c r="F9" s="53"/>
      <c r="G9" s="74"/>
    </row>
    <row r="10" spans="2:7" x14ac:dyDescent="0.25">
      <c r="B10" s="46" t="s">
        <v>14</v>
      </c>
      <c r="C10" s="47"/>
      <c r="D10" s="52">
        <v>16</v>
      </c>
      <c r="E10" s="52"/>
      <c r="F10" s="53"/>
      <c r="G10" s="74"/>
    </row>
    <row r="11" spans="2:7" x14ac:dyDescent="0.25">
      <c r="B11" s="46" t="s">
        <v>15</v>
      </c>
      <c r="C11" s="47"/>
      <c r="D11" s="52">
        <v>240</v>
      </c>
      <c r="E11" s="52"/>
      <c r="F11" s="53"/>
      <c r="G11" s="74"/>
    </row>
    <row r="12" spans="2:7" x14ac:dyDescent="0.25">
      <c r="B12" s="46" t="s">
        <v>16</v>
      </c>
      <c r="C12" s="47"/>
      <c r="D12" s="47" t="s">
        <v>17</v>
      </c>
      <c r="E12" s="47"/>
      <c r="F12" s="54"/>
      <c r="G12" s="74"/>
    </row>
    <row r="13" spans="2:7" x14ac:dyDescent="0.25">
      <c r="B13" s="33" t="s">
        <v>18</v>
      </c>
      <c r="C13" s="10"/>
      <c r="D13" s="52">
        <v>1</v>
      </c>
      <c r="E13" s="52"/>
      <c r="F13" s="53"/>
      <c r="G13" s="74"/>
    </row>
    <row r="14" spans="2:7" ht="15.75" thickBot="1" x14ac:dyDescent="0.3">
      <c r="B14" s="48" t="s">
        <v>19</v>
      </c>
      <c r="C14" s="49"/>
      <c r="D14" s="77" t="s">
        <v>20</v>
      </c>
      <c r="E14" s="77"/>
      <c r="F14" s="78"/>
      <c r="G14" s="75"/>
    </row>
    <row r="15" spans="2:7" ht="15.75" thickBot="1" x14ac:dyDescent="0.3"/>
    <row r="16" spans="2:7" ht="15.75" thickBot="1" x14ac:dyDescent="0.3">
      <c r="B16" s="63" t="s">
        <v>62</v>
      </c>
      <c r="C16" s="64"/>
      <c r="D16" s="64"/>
      <c r="E16" s="64"/>
      <c r="F16" s="64"/>
      <c r="G16" s="56" t="s">
        <v>88</v>
      </c>
    </row>
    <row r="17" spans="2:7" x14ac:dyDescent="0.25">
      <c r="B17" s="39" t="s">
        <v>63</v>
      </c>
      <c r="C17" s="43" t="s">
        <v>64</v>
      </c>
      <c r="D17" s="44" t="s">
        <v>101</v>
      </c>
      <c r="E17" s="40"/>
      <c r="F17" s="41"/>
      <c r="G17" s="57"/>
    </row>
    <row r="18" spans="2:7" ht="15.75" thickBot="1" x14ac:dyDescent="0.3">
      <c r="B18" s="42"/>
      <c r="C18" s="80"/>
      <c r="D18" s="60"/>
      <c r="E18" s="80"/>
      <c r="F18" s="81"/>
      <c r="G18" s="58"/>
    </row>
    <row r="19" spans="2:7" ht="15.75" thickBot="1" x14ac:dyDescent="0.3">
      <c r="C19" s="30"/>
      <c r="D19" s="30"/>
      <c r="E19" s="31"/>
      <c r="F19" s="32"/>
      <c r="G19" s="15"/>
    </row>
    <row r="20" spans="2:7" ht="15.75" thickBot="1" x14ac:dyDescent="0.3">
      <c r="B20" s="66" t="s">
        <v>21</v>
      </c>
      <c r="C20" s="67"/>
      <c r="D20" s="67"/>
      <c r="E20" s="67"/>
      <c r="F20" s="68"/>
      <c r="G20" s="73" t="s">
        <v>88</v>
      </c>
    </row>
    <row r="21" spans="2:7" x14ac:dyDescent="0.25">
      <c r="B21" s="50" t="s">
        <v>2</v>
      </c>
      <c r="C21" s="51"/>
      <c r="D21" s="26" t="s">
        <v>3</v>
      </c>
      <c r="E21" s="26" t="s">
        <v>22</v>
      </c>
      <c r="F21" s="27" t="s">
        <v>23</v>
      </c>
      <c r="G21" s="74"/>
    </row>
    <row r="22" spans="2:7" x14ac:dyDescent="0.25">
      <c r="B22" s="46" t="s">
        <v>24</v>
      </c>
      <c r="C22" s="47"/>
      <c r="D22" s="10" t="s">
        <v>25</v>
      </c>
      <c r="E22" s="10" t="s">
        <v>26</v>
      </c>
      <c r="F22" s="12" t="s">
        <v>27</v>
      </c>
      <c r="G22" s="74"/>
    </row>
    <row r="23" spans="2:7" x14ac:dyDescent="0.25">
      <c r="B23" s="46" t="s">
        <v>28</v>
      </c>
      <c r="C23" s="47"/>
      <c r="D23" s="10" t="s">
        <v>8</v>
      </c>
      <c r="E23" s="10" t="s">
        <v>26</v>
      </c>
      <c r="F23" s="12" t="s">
        <v>27</v>
      </c>
      <c r="G23" s="74"/>
    </row>
    <row r="24" spans="2:7" x14ac:dyDescent="0.25">
      <c r="B24" s="46" t="s">
        <v>29</v>
      </c>
      <c r="C24" s="47"/>
      <c r="D24" s="10" t="s">
        <v>30</v>
      </c>
      <c r="E24" s="11" t="s">
        <v>31</v>
      </c>
      <c r="F24" s="13" t="s">
        <v>31</v>
      </c>
      <c r="G24" s="74"/>
    </row>
    <row r="25" spans="2:7" x14ac:dyDescent="0.25">
      <c r="B25" s="46" t="s">
        <v>32</v>
      </c>
      <c r="C25" s="47"/>
      <c r="D25" s="24" t="s">
        <v>30</v>
      </c>
      <c r="E25" s="24" t="s">
        <v>31</v>
      </c>
      <c r="F25" s="13"/>
      <c r="G25" s="74"/>
    </row>
    <row r="26" spans="2:7" x14ac:dyDescent="0.25">
      <c r="B26" s="46" t="s">
        <v>33</v>
      </c>
      <c r="C26" s="47"/>
      <c r="D26" s="24" t="s">
        <v>30</v>
      </c>
      <c r="E26" s="24"/>
      <c r="F26" s="12"/>
      <c r="G26" s="74"/>
    </row>
    <row r="27" spans="2:7" x14ac:dyDescent="0.25">
      <c r="B27" s="46" t="s">
        <v>34</v>
      </c>
      <c r="C27" s="47"/>
      <c r="D27" s="24" t="s">
        <v>30</v>
      </c>
      <c r="E27" s="24"/>
      <c r="F27" s="12"/>
      <c r="G27" s="74"/>
    </row>
    <row r="28" spans="2:7" x14ac:dyDescent="0.25">
      <c r="B28" s="46" t="s">
        <v>35</v>
      </c>
      <c r="C28" s="47"/>
      <c r="D28" s="24">
        <v>1</v>
      </c>
      <c r="E28" s="24" t="s">
        <v>31</v>
      </c>
      <c r="F28" s="13" t="s">
        <v>95</v>
      </c>
      <c r="G28" s="74"/>
    </row>
    <row r="29" spans="2:7" x14ac:dyDescent="0.25">
      <c r="B29" s="46" t="s">
        <v>36</v>
      </c>
      <c r="C29" s="47"/>
      <c r="D29" s="24" t="s">
        <v>30</v>
      </c>
      <c r="E29" s="24" t="s">
        <v>31</v>
      </c>
      <c r="F29" s="13"/>
      <c r="G29" s="74"/>
    </row>
    <row r="30" spans="2:7" x14ac:dyDescent="0.25">
      <c r="B30" s="46" t="s">
        <v>37</v>
      </c>
      <c r="C30" s="47"/>
      <c r="D30" s="24" t="s">
        <v>30</v>
      </c>
      <c r="E30" s="24" t="s">
        <v>31</v>
      </c>
      <c r="F30" s="13" t="s">
        <v>31</v>
      </c>
      <c r="G30" s="74"/>
    </row>
    <row r="31" spans="2:7" x14ac:dyDescent="0.25">
      <c r="B31" s="46" t="s">
        <v>38</v>
      </c>
      <c r="C31" s="47"/>
      <c r="D31" s="25" t="s">
        <v>30</v>
      </c>
      <c r="E31" s="24" t="s">
        <v>31</v>
      </c>
      <c r="F31" s="13" t="s">
        <v>31</v>
      </c>
      <c r="G31" s="74"/>
    </row>
    <row r="32" spans="2:7" x14ac:dyDescent="0.25">
      <c r="B32" s="46" t="s">
        <v>39</v>
      </c>
      <c r="C32" s="47"/>
      <c r="D32" s="25" t="s">
        <v>30</v>
      </c>
      <c r="E32" s="24" t="s">
        <v>31</v>
      </c>
      <c r="F32" s="13" t="s">
        <v>31</v>
      </c>
      <c r="G32" s="74"/>
    </row>
    <row r="33" spans="2:7" x14ac:dyDescent="0.25">
      <c r="B33" s="46" t="s">
        <v>40</v>
      </c>
      <c r="C33" s="47"/>
      <c r="D33" s="25" t="s">
        <v>30</v>
      </c>
      <c r="E33" s="24" t="s">
        <v>31</v>
      </c>
      <c r="F33" s="13" t="s">
        <v>31</v>
      </c>
      <c r="G33" s="74"/>
    </row>
    <row r="34" spans="2:7" x14ac:dyDescent="0.25">
      <c r="B34" s="46" t="s">
        <v>41</v>
      </c>
      <c r="C34" s="47"/>
      <c r="D34" s="25" t="s">
        <v>42</v>
      </c>
      <c r="E34" s="24" t="s">
        <v>31</v>
      </c>
      <c r="F34" s="13" t="s">
        <v>31</v>
      </c>
      <c r="G34" s="74"/>
    </row>
    <row r="35" spans="2:7" x14ac:dyDescent="0.25">
      <c r="B35" s="46" t="s">
        <v>43</v>
      </c>
      <c r="C35" s="47"/>
      <c r="D35" s="24" t="s">
        <v>30</v>
      </c>
      <c r="E35" s="24" t="s">
        <v>31</v>
      </c>
      <c r="F35" s="13" t="s">
        <v>31</v>
      </c>
      <c r="G35" s="74"/>
    </row>
    <row r="36" spans="2:7" x14ac:dyDescent="0.25">
      <c r="B36" s="46" t="s">
        <v>44</v>
      </c>
      <c r="C36" s="47"/>
      <c r="D36" s="24">
        <v>1</v>
      </c>
      <c r="E36" s="24" t="s">
        <v>31</v>
      </c>
      <c r="F36" s="13" t="s">
        <v>31</v>
      </c>
      <c r="G36" s="74"/>
    </row>
    <row r="37" spans="2:7" ht="15.75" thickBot="1" x14ac:dyDescent="0.3">
      <c r="B37" s="48" t="s">
        <v>45</v>
      </c>
      <c r="C37" s="49"/>
      <c r="D37" s="28" t="s">
        <v>96</v>
      </c>
      <c r="E37" s="28"/>
      <c r="F37" s="14"/>
      <c r="G37" s="75"/>
    </row>
    <row r="38" spans="2:7" ht="15.75" thickBot="1" x14ac:dyDescent="0.3">
      <c r="B38" s="20"/>
      <c r="C38" s="20"/>
      <c r="D38" s="21"/>
      <c r="E38" s="21"/>
      <c r="F38" s="22"/>
      <c r="G38" s="23"/>
    </row>
    <row r="39" spans="2:7" x14ac:dyDescent="0.25">
      <c r="B39" s="63" t="s">
        <v>46</v>
      </c>
      <c r="C39" s="64"/>
      <c r="D39" s="64"/>
      <c r="E39" s="64"/>
      <c r="F39" s="64"/>
      <c r="G39" s="56">
        <v>1</v>
      </c>
    </row>
    <row r="40" spans="2:7" x14ac:dyDescent="0.25">
      <c r="B40" s="69" t="s">
        <v>47</v>
      </c>
      <c r="C40" s="70"/>
      <c r="D40" s="24">
        <f>IF(B40="DOOR SWITCH 2 (TC)",1,"N/A")</f>
        <v>1</v>
      </c>
      <c r="E40" s="24">
        <f>IF(B40="DOOR SWITCH 2 (TC)",1,"N/A")</f>
        <v>1</v>
      </c>
      <c r="F40" s="37" t="str">
        <f>IF(B40="DOOR SWITCH 2 (TC)","VIP 1","N/A")</f>
        <v>VIP 1</v>
      </c>
      <c r="G40" s="57"/>
    </row>
    <row r="41" spans="2:7" x14ac:dyDescent="0.25">
      <c r="B41" s="65" t="s">
        <v>48</v>
      </c>
      <c r="C41" s="16" t="s">
        <v>49</v>
      </c>
      <c r="D41" s="17" t="s">
        <v>50</v>
      </c>
      <c r="E41" s="17" t="s">
        <v>92</v>
      </c>
      <c r="F41" s="18" t="s">
        <v>91</v>
      </c>
      <c r="G41" s="57"/>
    </row>
    <row r="42" spans="2:7" x14ac:dyDescent="0.25">
      <c r="B42" s="65"/>
      <c r="C42" s="17" t="s">
        <v>52</v>
      </c>
      <c r="D42" s="19" t="s">
        <v>89</v>
      </c>
      <c r="E42" s="17" t="s">
        <v>90</v>
      </c>
      <c r="F42" s="18"/>
      <c r="G42" s="57"/>
    </row>
    <row r="43" spans="2:7" x14ac:dyDescent="0.25">
      <c r="B43" s="29" t="s">
        <v>53</v>
      </c>
      <c r="C43" s="11" t="s">
        <v>97</v>
      </c>
      <c r="D43" s="11" t="str">
        <f>IF(B43="PS Redundancy Board","I/O Board Outputs - NO"," ")</f>
        <v>I/O Board Outputs - NO</v>
      </c>
      <c r="E43" s="11" t="str">
        <f>IF(B43="PS Redundancy Board","Sensor Address -1"," ")</f>
        <v>Sensor Address -1</v>
      </c>
      <c r="F43" s="85" t="s">
        <v>100</v>
      </c>
      <c r="G43" s="57"/>
    </row>
    <row r="44" spans="2:7" ht="15.75" thickBot="1" x14ac:dyDescent="0.3">
      <c r="B44" s="59" t="s">
        <v>51</v>
      </c>
      <c r="C44" s="60"/>
      <c r="D44" s="9"/>
      <c r="E44" s="9"/>
      <c r="F44" s="38"/>
      <c r="G44" s="58"/>
    </row>
    <row r="45" spans="2:7" ht="15.75" thickBot="1" x14ac:dyDescent="0.3">
      <c r="C45" s="30"/>
      <c r="D45" s="30"/>
      <c r="E45" s="31"/>
      <c r="F45" s="32"/>
      <c r="G45" s="15"/>
    </row>
    <row r="46" spans="2:7" x14ac:dyDescent="0.25">
      <c r="B46" s="63" t="s">
        <v>46</v>
      </c>
      <c r="C46" s="64"/>
      <c r="D46" s="64"/>
      <c r="E46" s="64"/>
      <c r="F46" s="64"/>
      <c r="G46" s="56">
        <v>2</v>
      </c>
    </row>
    <row r="47" spans="2:7" x14ac:dyDescent="0.25">
      <c r="B47" s="29" t="s">
        <v>53</v>
      </c>
      <c r="C47" s="11" t="s">
        <v>97</v>
      </c>
      <c r="D47" s="11" t="str">
        <f>IF(B47="PS Redundancy Board","I/O Board Outputs - NO"," ")</f>
        <v>I/O Board Outputs - NO</v>
      </c>
      <c r="E47" s="11" t="str">
        <f>IF(B47="PS Redundancy Board","Sensor Address -1"," ")</f>
        <v>Sensor Address -1</v>
      </c>
      <c r="F47" s="85" t="s">
        <v>100</v>
      </c>
      <c r="G47" s="57"/>
    </row>
    <row r="48" spans="2:7" ht="15.75" thickBot="1" x14ac:dyDescent="0.3">
      <c r="B48" s="59" t="s">
        <v>51</v>
      </c>
      <c r="C48" s="60"/>
      <c r="D48" s="9"/>
      <c r="E48" s="9"/>
      <c r="F48" s="38"/>
      <c r="G48" s="58"/>
    </row>
    <row r="49" spans="2:7" ht="15.75" thickBot="1" x14ac:dyDescent="0.3">
      <c r="C49" s="30"/>
      <c r="D49" s="30"/>
      <c r="E49" s="31"/>
      <c r="F49" s="32"/>
      <c r="G49" s="15"/>
    </row>
    <row r="50" spans="2:7" ht="15.75" thickBot="1" x14ac:dyDescent="0.3">
      <c r="B50" s="66" t="s">
        <v>54</v>
      </c>
      <c r="C50" s="67"/>
      <c r="D50" s="67"/>
      <c r="E50" s="67"/>
      <c r="F50" s="68"/>
      <c r="G50" s="56" t="s">
        <v>88</v>
      </c>
    </row>
    <row r="51" spans="2:7" x14ac:dyDescent="0.25">
      <c r="B51" s="61" t="s">
        <v>55</v>
      </c>
      <c r="C51" s="62"/>
      <c r="D51" s="62"/>
      <c r="E51" s="34" t="s">
        <v>99</v>
      </c>
      <c r="F51" s="36" t="s">
        <v>56</v>
      </c>
      <c r="G51" s="57"/>
    </row>
    <row r="52" spans="2:7" x14ac:dyDescent="0.25">
      <c r="B52" s="46" t="s">
        <v>57</v>
      </c>
      <c r="C52" s="47"/>
      <c r="D52" s="47"/>
      <c r="E52" s="11" t="s">
        <v>98</v>
      </c>
      <c r="F52" s="13" t="str">
        <f>IF(E52="N/A", " ", "GUIDE - DD3513398")</f>
        <v>GUIDE - DD3513398</v>
      </c>
      <c r="G52" s="57"/>
    </row>
    <row r="53" spans="2:7" ht="15.75" thickBot="1" x14ac:dyDescent="0.3">
      <c r="B53" s="48" t="s">
        <v>59</v>
      </c>
      <c r="C53" s="49"/>
      <c r="D53" s="49"/>
      <c r="E53" s="35" t="s">
        <v>58</v>
      </c>
      <c r="F53" s="14" t="str">
        <f>IF(E53="N/A", " ", "GUIDE - DD3350029")</f>
        <v xml:space="preserve"> </v>
      </c>
      <c r="G53" s="58"/>
    </row>
    <row r="54" spans="2:7" x14ac:dyDescent="0.25">
      <c r="C54" s="30"/>
      <c r="D54" s="30"/>
      <c r="E54" s="31"/>
      <c r="F54" s="32"/>
      <c r="G54" s="15"/>
    </row>
    <row r="55" spans="2:7" ht="15.75" thickBot="1" x14ac:dyDescent="0.3"/>
    <row r="56" spans="2:7" x14ac:dyDescent="0.25">
      <c r="B56" s="7" t="s">
        <v>60</v>
      </c>
      <c r="C56" s="8"/>
      <c r="D56" s="8"/>
      <c r="E56" s="8"/>
      <c r="F56" s="8"/>
      <c r="G56" s="1"/>
    </row>
    <row r="57" spans="2:7" x14ac:dyDescent="0.25">
      <c r="B57" s="3"/>
      <c r="G57" s="2"/>
    </row>
    <row r="58" spans="2:7" x14ac:dyDescent="0.25">
      <c r="B58" s="3"/>
      <c r="G58" s="2"/>
    </row>
    <row r="59" spans="2:7" x14ac:dyDescent="0.25">
      <c r="B59" s="3"/>
      <c r="G59" s="2"/>
    </row>
    <row r="60" spans="2:7" x14ac:dyDescent="0.25">
      <c r="B60" s="3"/>
      <c r="G60" s="2"/>
    </row>
    <row r="61" spans="2:7" x14ac:dyDescent="0.25">
      <c r="B61" s="3"/>
      <c r="G61" s="2"/>
    </row>
    <row r="62" spans="2:7" x14ac:dyDescent="0.25">
      <c r="B62" s="3"/>
      <c r="G62" s="2"/>
    </row>
    <row r="63" spans="2:7" x14ac:dyDescent="0.25">
      <c r="B63" s="3"/>
      <c r="G63" s="2"/>
    </row>
    <row r="64" spans="2:7" x14ac:dyDescent="0.25">
      <c r="B64" s="3"/>
      <c r="G64" s="2"/>
    </row>
    <row r="65" spans="2:7" x14ac:dyDescent="0.25">
      <c r="B65" s="3"/>
      <c r="G65" s="2"/>
    </row>
    <row r="66" spans="2:7" x14ac:dyDescent="0.25">
      <c r="B66" s="3"/>
      <c r="G66" s="2"/>
    </row>
    <row r="67" spans="2:7" x14ac:dyDescent="0.25">
      <c r="B67" s="3"/>
      <c r="G67" s="2"/>
    </row>
    <row r="68" spans="2:7" x14ac:dyDescent="0.25">
      <c r="B68" s="3"/>
      <c r="G68" s="2"/>
    </row>
    <row r="69" spans="2:7" x14ac:dyDescent="0.25">
      <c r="B69" s="3"/>
      <c r="G69" s="2"/>
    </row>
    <row r="70" spans="2:7" ht="15.75" thickBot="1" x14ac:dyDescent="0.3">
      <c r="B70" s="4"/>
      <c r="C70" s="5"/>
      <c r="D70" s="5"/>
      <c r="E70" s="5"/>
      <c r="F70" s="5"/>
      <c r="G70" s="6"/>
    </row>
    <row r="72" spans="2:7" x14ac:dyDescent="0.25">
      <c r="B72" t="s">
        <v>61</v>
      </c>
    </row>
  </sheetData>
  <mergeCells count="60">
    <mergeCell ref="B4:C4"/>
    <mergeCell ref="B33:C33"/>
    <mergeCell ref="D14:F14"/>
    <mergeCell ref="G4:G14"/>
    <mergeCell ref="B27:C27"/>
    <mergeCell ref="D8:F8"/>
    <mergeCell ref="B10:C10"/>
    <mergeCell ref="B11:C11"/>
    <mergeCell ref="D9:F9"/>
    <mergeCell ref="D10:F10"/>
    <mergeCell ref="B6:B9"/>
    <mergeCell ref="G16:G18"/>
    <mergeCell ref="C18:D18"/>
    <mergeCell ref="E18:F18"/>
    <mergeCell ref="B16:F16"/>
    <mergeCell ref="G2:G3"/>
    <mergeCell ref="B20:F20"/>
    <mergeCell ref="G20:G37"/>
    <mergeCell ref="D4:F4"/>
    <mergeCell ref="D5:F5"/>
    <mergeCell ref="B29:C29"/>
    <mergeCell ref="B28:C28"/>
    <mergeCell ref="B25:C25"/>
    <mergeCell ref="B24:C24"/>
    <mergeCell ref="B21:C21"/>
    <mergeCell ref="B26:C26"/>
    <mergeCell ref="B14:C14"/>
    <mergeCell ref="B22:C22"/>
    <mergeCell ref="B23:C23"/>
    <mergeCell ref="B5:C5"/>
    <mergeCell ref="B2:F2"/>
    <mergeCell ref="G50:G53"/>
    <mergeCell ref="B44:C44"/>
    <mergeCell ref="B51:D51"/>
    <mergeCell ref="B39:F39"/>
    <mergeCell ref="B41:B42"/>
    <mergeCell ref="B53:D53"/>
    <mergeCell ref="B50:F50"/>
    <mergeCell ref="B52:D52"/>
    <mergeCell ref="G39:G44"/>
    <mergeCell ref="B40:C40"/>
    <mergeCell ref="B46:F46"/>
    <mergeCell ref="G46:G48"/>
    <mergeCell ref="B48:C48"/>
    <mergeCell ref="C1:F1"/>
    <mergeCell ref="B30:C30"/>
    <mergeCell ref="B37:C37"/>
    <mergeCell ref="B3:C3"/>
    <mergeCell ref="B12:C12"/>
    <mergeCell ref="D11:F11"/>
    <mergeCell ref="D12:F12"/>
    <mergeCell ref="D13:F13"/>
    <mergeCell ref="D6:F6"/>
    <mergeCell ref="D7:F7"/>
    <mergeCell ref="B36:C36"/>
    <mergeCell ref="B35:C35"/>
    <mergeCell ref="B34:C34"/>
    <mergeCell ref="B32:C32"/>
    <mergeCell ref="B31:C31"/>
    <mergeCell ref="D3:F3"/>
  </mergeCells>
  <dataValidations count="37">
    <dataValidation type="list" allowBlank="1" showInputMessage="1" showErrorMessage="1" sqref="D4:F4" xr:uid="{538C633E-B020-44FA-955A-32758C8436E2}">
      <formula1>"VF,VM,VX, DB-5000"</formula1>
    </dataValidation>
    <dataValidation type="list" allowBlank="1" showInputMessage="1" showErrorMessage="1" sqref="D5:F5" xr:uid="{E22CA267-B94D-4B30-9589-852E8D60C285}">
      <formula1>"FRONT,WALK-IN,REAR"</formula1>
    </dataValidation>
    <dataValidation type="list" errorStyle="warning" allowBlank="1" showInputMessage="1" showErrorMessage="1" sqref="D6:F6" xr:uid="{0DDAADDE-892D-4E30-915F-DD13850F76F8}">
      <formula1>"FULL COLOR, MONOCHROME, Red-Green"</formula1>
    </dataValidation>
    <dataValidation type="list" errorStyle="warning" allowBlank="1" showInputMessage="1" showErrorMessage="1" sqref="D8:F8" xr:uid="{0419D4C4-8F27-4E9A-B575-0A8C5684F58B}">
      <formula1>"7X5,9X5,9X15,16X16,24X16, 18X18"</formula1>
    </dataValidation>
    <dataValidation type="list" errorStyle="warning" allowBlank="1" showInputMessage="1" showErrorMessage="1" sqref="D9:F9" xr:uid="{0B248DC9-A6C6-4AB8-9269-711BCF09644F}">
      <formula1>"20,34,46,66"</formula1>
    </dataValidation>
    <dataValidation type="list" allowBlank="1" showInputMessage="1" showErrorMessage="1" sqref="D12:F12" xr:uid="{69A4A4D8-EAA8-4731-8A9D-0AB293725FBF}">
      <formula1>"FULL MATRIX,LINE MATRIX"</formula1>
    </dataValidation>
    <dataValidation type="list" allowBlank="1" showInputMessage="1" showErrorMessage="1" sqref="D7:F7" xr:uid="{C1A1659E-AE5E-49B4-99BB-FC9F16B12D8F}">
      <formula1>"GEN 4 (24 VOLT BUS), ANTAIOS (DVX)"</formula1>
    </dataValidation>
    <dataValidation type="list" allowBlank="1" showInputMessage="1" showErrorMessage="1" sqref="O39 O16 O46" xr:uid="{00000000-0002-0000-0000-000007000000}">
      <formula1>"DOOR SWITCH 2 (TC), "</formula1>
    </dataValidation>
    <dataValidation type="list" errorStyle="warning" allowBlank="1" showInputMessage="1" showErrorMessage="1" sqref="B40:C40" xr:uid="{8B776643-279A-4908-8D4B-360380D9AFE1}">
      <formula1>"--,DOOR SWITCH 2 (TC),'"</formula1>
    </dataValidation>
    <dataValidation type="list" allowBlank="1" showInputMessage="1" showErrorMessage="1" sqref="D35" xr:uid="{17F86F90-4755-4BBC-B16C-9A47AD6697A6}">
      <formula1>"0,1,2, YES, NO"</formula1>
    </dataValidation>
    <dataValidation type="list" allowBlank="1" showInputMessage="1" showErrorMessage="1" sqref="D28" xr:uid="{9983D432-C5DA-4662-A269-D13F6A057F15}">
      <formula1>"0,1"</formula1>
    </dataValidation>
    <dataValidation type="list" allowBlank="1" showInputMessage="1" showErrorMessage="1" sqref="D34" xr:uid="{552D89CE-910D-4C2A-AC2D-C2850667E636}">
      <formula1>"YES,NO"</formula1>
    </dataValidation>
    <dataValidation type="list" errorStyle="warning" allowBlank="1" showInputMessage="1" showErrorMessage="1" sqref="D31:D33" xr:uid="{22D88420-7DB3-4399-BE35-3F3B649F22FF}">
      <formula1>"YES,NO"</formula1>
    </dataValidation>
    <dataValidation type="list" allowBlank="1" showInputMessage="1" showErrorMessage="1" sqref="B44:C44 B48:C48" xr:uid="{9D95D93F-1106-4683-AC31-5C7C82D8EFE7}">
      <formula1>"MINI DC I/O 6,'"</formula1>
    </dataValidation>
    <dataValidation type="list" errorStyle="warning" allowBlank="1" showInputMessage="1" showErrorMessage="1" sqref="D30" xr:uid="{844DCB1B-1135-40F9-BFBB-7CB1D50566A1}">
      <formula1>"NO,1,2,3,4,5,6,7,8,9,10"</formula1>
    </dataValidation>
    <dataValidation type="list" errorStyle="warning" allowBlank="1" showInputMessage="1" showErrorMessage="1" sqref="D25" xr:uid="{FDFF811A-538D-468C-8432-F3B1D5A53297}">
      <formula1>"NO,1,2,3,4,5,6,7,8"</formula1>
    </dataValidation>
    <dataValidation type="list" errorStyle="warning" allowBlank="1" showInputMessage="1" showErrorMessage="1" sqref="D36" xr:uid="{EB97D327-9E2B-48FC-8AB4-ED6196ADC35B}">
      <formula1>"?,NO,1,2"</formula1>
    </dataValidation>
    <dataValidation type="list" errorStyle="warning" allowBlank="1" showInputMessage="1" showErrorMessage="1" sqref="F29" xr:uid="{8DA91CE2-BC5B-4CD1-BA5E-419FC0102A9D}">
      <formula1>"'--,CAN,I/O"</formula1>
    </dataValidation>
    <dataValidation type="list" allowBlank="1" showInputMessage="1" showErrorMessage="1" sqref="F28" xr:uid="{1A048B2E-9638-4CA9-92A7-551DC6BB515D}">
      <formula1>"?, CONNECT TO MODULE - YES, CONNECT TO MODULE - NO"</formula1>
    </dataValidation>
    <dataValidation type="list" allowBlank="1" showInputMessage="1" showErrorMessage="1" sqref="E35" xr:uid="{3E376BDC-41A4-45C9-8451-A88127770176}">
      <formula1>"Alternate, Synchronize"</formula1>
    </dataValidation>
    <dataValidation type="list" errorStyle="warning" allowBlank="1" showInputMessage="1" showErrorMessage="1" sqref="D37:D38" xr:uid="{9C97C335-F31D-4769-8021-2FABFA6938F8}">
      <formula1>"?,Gen IV, PS Redundancy Board, Eltek Power on the Ground"</formula1>
    </dataValidation>
    <dataValidation type="list" errorStyle="warning" allowBlank="1" showInputMessage="1" showErrorMessage="1" sqref="D14:F14" xr:uid="{33932858-0D13-466C-B5A4-93080EA25382}">
      <formula1>"ROWS,BAYS"</formula1>
    </dataValidation>
    <dataValidation type="list" allowBlank="1" showInputMessage="1" showErrorMessage="1" sqref="F41" xr:uid="{AAB2C672-AAD5-43BC-8990-0EDD57F70283}">
      <formula1>"', Auxiliary, Default IP, Specify IP"</formula1>
    </dataValidation>
    <dataValidation type="list" allowBlank="1" showInputMessage="1" showErrorMessage="1" sqref="E42" xr:uid="{8CCF3F93-DF2E-431C-9DEC-040920C8D4DE}">
      <formula1>"', Serial,Ethernet"</formula1>
    </dataValidation>
    <dataValidation type="list" allowBlank="1" showInputMessage="1" showErrorMessage="1" sqref="E41" xr:uid="{5770FBE9-9127-4EF1-93A2-239ECA7075F3}">
      <formula1>"',1 Hour,2 Hour,3 Hour, 4 Hour,5 Hour"</formula1>
    </dataValidation>
    <dataValidation type="list" allowBlank="1" showInputMessage="1" sqref="C42" xr:uid="{B877167C-9080-4758-A047-EE42FFD40BB3}">
      <formula1>"',Control equipment,Entire display"</formula1>
    </dataValidation>
    <dataValidation type="list" errorStyle="warning" allowBlank="1" showInputMessage="1" showErrorMessage="1" sqref="C41" xr:uid="{A5C9464B-43EE-4A7A-82CC-459C918A3FC9}">
      <formula1>"',ALPHA FXM SERIES,TRIPPLITE,Generic UPS"</formula1>
    </dataValidation>
    <dataValidation type="list" allowBlank="1" showInputMessage="1" sqref="D41" xr:uid="{29BDF287-5668-44D5-96EC-EB84E7C381A6}">
      <formula1>"', 'By Brightness %, By Power"</formula1>
    </dataValidation>
    <dataValidation type="list" allowBlank="1" showInputMessage="1" sqref="D42" xr:uid="{8100747C-7EFD-479B-8E60-C6E3C5187CB2}">
      <formula1>"',Percent - 50%, Watts - 1800, Watts - 1100, Watts - 650"</formula1>
    </dataValidation>
    <dataValidation type="list" allowBlank="1" showInputMessage="1" showErrorMessage="1" sqref="B41:B42" xr:uid="{84518EE8-8F23-4A86-B94B-F836696BB4CA}">
      <formula1>"',UPS"</formula1>
    </dataValidation>
    <dataValidation type="list" errorStyle="warning" allowBlank="1" showInputMessage="1" showErrorMessage="1" sqref="D26:D27" xr:uid="{87CE7D83-06DD-4F83-A1B9-E3B46230779F}">
      <formula1>"YES, NO"</formula1>
    </dataValidation>
    <dataValidation type="list" allowBlank="1" showInputMessage="1" showErrorMessage="1" sqref="F26:F27" xr:uid="{6C81F1DB-F5FE-4FF2-9620-D8C822750D9B}">
      <formula1>"', Isolation Boards in Sign - Yes, Isolation Boards in Sign - No"</formula1>
    </dataValidation>
    <dataValidation type="list" errorStyle="warning" allowBlank="1" showInputMessage="1" sqref="C43 C47" xr:uid="{0830831F-A972-49C1-BC47-BC7D0DCEB309}">
      <formula1>"', Module Output - ?"</formula1>
    </dataValidation>
    <dataValidation type="list" allowBlank="1" showInputMessage="1" showErrorMessage="1" sqref="B43 B47" xr:uid="{D8AF5BE0-FAD9-4C54-AC75-CC4A9CA69286}">
      <formula1>"', ?, PS Redundancy Board"</formula1>
    </dataValidation>
    <dataValidation type="list" errorStyle="warning" allowBlank="1" showInputMessage="1" showErrorMessage="1" sqref="D29" xr:uid="{5BC3A260-90C9-4FDE-A6F8-06D9B67817ED}">
      <formula1>"?,NO,1,2,3,4,5,6,7,8,9,10"</formula1>
    </dataValidation>
    <dataValidation type="list" allowBlank="1" showInputMessage="1" showErrorMessage="1" sqref="F25" xr:uid="{3BFEE8B6-DDF2-47D5-A014-B563A93E58FD}">
      <formula1>"?, IN SIGN - YES, IN SIGN - NO"</formula1>
    </dataValidation>
    <dataValidation type="list" allowBlank="1" showInputMessage="1" showErrorMessage="1" sqref="D17" xr:uid="{440C208B-1D6F-4F66-9AA4-456983E41D81}">
      <formula1>"FRAME RATE - 6 FPS, FRAME RATE - 7 FPS, FRAME RATE - 8 FPS, FRAME RATE - 9 FPS"</formula1>
    </dataValidation>
  </dataValidations>
  <pageMargins left="0.25" right="0.25" top="0.75" bottom="0.75" header="0.3" footer="0.3"/>
  <pageSetup orientation="portrait" horizontalDpi="300" verticalDpi="3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77AFB-18CE-4C22-AB57-83C60BDE72F5}">
  <dimension ref="A1:O49"/>
  <sheetViews>
    <sheetView workbookViewId="0">
      <selection activeCell="I12" sqref="I12:O12"/>
    </sheetView>
  </sheetViews>
  <sheetFormatPr defaultRowHeight="15" x14ac:dyDescent="0.25"/>
  <sheetData>
    <row r="1" spans="1:15" x14ac:dyDescent="0.25">
      <c r="A1" s="82" t="s">
        <v>81</v>
      </c>
      <c r="B1" s="82"/>
      <c r="C1" s="82"/>
      <c r="D1" s="82"/>
      <c r="E1" s="82"/>
      <c r="F1" s="82"/>
      <c r="G1" s="82"/>
      <c r="H1" s="82"/>
    </row>
    <row r="2" spans="1:15" x14ac:dyDescent="0.25">
      <c r="A2" s="82"/>
      <c r="B2" s="82"/>
      <c r="C2" s="82"/>
      <c r="D2" s="82"/>
      <c r="E2" s="82"/>
      <c r="F2" s="82"/>
      <c r="G2" s="82"/>
      <c r="H2" s="82"/>
    </row>
    <row r="3" spans="1:15" x14ac:dyDescent="0.25">
      <c r="A3" s="82"/>
      <c r="B3" s="82"/>
      <c r="C3" s="82"/>
      <c r="D3" s="82"/>
      <c r="E3" s="82"/>
      <c r="F3" s="82"/>
      <c r="G3" s="82"/>
      <c r="H3" s="82"/>
    </row>
    <row r="5" spans="1:15" x14ac:dyDescent="0.25">
      <c r="B5" t="s">
        <v>76</v>
      </c>
      <c r="C5" t="s">
        <v>77</v>
      </c>
    </row>
    <row r="6" spans="1:15" x14ac:dyDescent="0.25">
      <c r="B6" t="s">
        <v>78</v>
      </c>
    </row>
    <row r="8" spans="1:15" x14ac:dyDescent="0.25">
      <c r="B8" t="s">
        <v>79</v>
      </c>
    </row>
    <row r="10" spans="1:15" x14ac:dyDescent="0.25">
      <c r="A10" s="83" t="s">
        <v>82</v>
      </c>
      <c r="B10" s="83"/>
      <c r="C10" s="83"/>
      <c r="D10" s="83"/>
      <c r="E10" s="83"/>
      <c r="F10" s="83"/>
      <c r="G10" s="83"/>
      <c r="I10" s="83" t="s">
        <v>73</v>
      </c>
      <c r="J10" s="83"/>
      <c r="K10" s="83"/>
      <c r="L10" s="83"/>
      <c r="M10" s="83"/>
      <c r="N10" s="83"/>
      <c r="O10" s="83"/>
    </row>
    <row r="11" spans="1:15" x14ac:dyDescent="0.25">
      <c r="A11" s="83" t="s">
        <v>71</v>
      </c>
      <c r="B11" s="83"/>
      <c r="C11" s="83"/>
      <c r="D11" s="83"/>
      <c r="E11" s="83"/>
      <c r="F11" s="83"/>
      <c r="G11" s="83"/>
      <c r="I11" s="83" t="s">
        <v>74</v>
      </c>
      <c r="J11" s="83"/>
      <c r="K11" s="83"/>
      <c r="L11" s="83"/>
      <c r="M11" s="83"/>
      <c r="N11" s="83"/>
      <c r="O11" s="83"/>
    </row>
    <row r="12" spans="1:15" x14ac:dyDescent="0.25">
      <c r="A12" s="84" t="s">
        <v>72</v>
      </c>
      <c r="B12" s="84"/>
      <c r="C12" s="84"/>
      <c r="D12" s="84"/>
      <c r="E12" s="84"/>
      <c r="F12" s="84"/>
      <c r="G12" s="84"/>
      <c r="I12" s="83" t="s">
        <v>75</v>
      </c>
      <c r="J12" s="83"/>
      <c r="K12" s="83"/>
      <c r="L12" s="83"/>
      <c r="M12" s="83"/>
      <c r="N12" s="83"/>
      <c r="O12" s="83"/>
    </row>
    <row r="13" spans="1:15" x14ac:dyDescent="0.25">
      <c r="A13" s="83" t="s">
        <v>83</v>
      </c>
      <c r="B13" s="83"/>
      <c r="C13" s="83"/>
      <c r="D13" s="83"/>
      <c r="E13" s="83"/>
      <c r="F13" s="83"/>
      <c r="G13" s="83"/>
      <c r="I13" s="83" t="s">
        <v>84</v>
      </c>
      <c r="J13" s="83"/>
      <c r="K13" s="83"/>
      <c r="L13" s="83"/>
      <c r="M13" s="83"/>
      <c r="N13" s="83"/>
      <c r="O13" s="83"/>
    </row>
    <row r="15" spans="1:15" x14ac:dyDescent="0.25">
      <c r="A15" t="s">
        <v>66</v>
      </c>
    </row>
    <row r="16" spans="1:15" x14ac:dyDescent="0.25">
      <c r="A16">
        <v>1</v>
      </c>
      <c r="B16" t="s">
        <v>70</v>
      </c>
    </row>
    <row r="17" spans="1:2" x14ac:dyDescent="0.25">
      <c r="A17">
        <v>2</v>
      </c>
      <c r="B17" t="s">
        <v>65</v>
      </c>
    </row>
    <row r="18" spans="1:2" x14ac:dyDescent="0.25">
      <c r="A18">
        <v>3</v>
      </c>
      <c r="B18" t="s">
        <v>67</v>
      </c>
    </row>
    <row r="19" spans="1:2" x14ac:dyDescent="0.25">
      <c r="A19">
        <v>4</v>
      </c>
      <c r="B19" t="s">
        <v>68</v>
      </c>
    </row>
    <row r="48" spans="1:1" x14ac:dyDescent="0.25">
      <c r="A48" t="s">
        <v>80</v>
      </c>
    </row>
    <row r="49" spans="1:1" x14ac:dyDescent="0.25">
      <c r="A49" t="s">
        <v>69</v>
      </c>
    </row>
  </sheetData>
  <mergeCells count="9">
    <mergeCell ref="A1:H3"/>
    <mergeCell ref="A10:G10"/>
    <mergeCell ref="A13:G13"/>
    <mergeCell ref="I10:O10"/>
    <mergeCell ref="I11:O11"/>
    <mergeCell ref="I12:O12"/>
    <mergeCell ref="I13:O13"/>
    <mergeCell ref="A11:G11"/>
    <mergeCell ref="A12:G1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dae4ca2-47b8-467c-a804-ebae05ca0c7f">
      <Terms xmlns="http://schemas.microsoft.com/office/infopath/2007/PartnerControls"/>
    </lcf76f155ced4ddcb4097134ff3c332f>
    <Notes1 xmlns="b479dd50-8d7e-4b78-9fb1-00cf65781f6b" xsi:nil="true"/>
    <OrderProject_x0020_ID xmlns="2cc016c5-161d-4d6b-a532-6cf687f4a3ab">C34949</OrderProject_x0020_ID>
    <DocNumber xmlns="2cc016c5-161d-4d6b-a532-6cf687f4a3ab">DD5989221</DocNumber>
    <Rev xmlns="2cc016c5-161d-4d6b-a532-6cf687f4a3ab">00</Rev>
    <_dlc_DocId xmlns="b479dd50-8d7e-4b78-9fb1-00cf65781f6b">75D2Y5VYC55K-1220653723-68418</_dlc_DocId>
    <_dlc_DocIdUrl xmlns="b479dd50-8d7e-4b78-9fb1-00cf65781f6b">
      <Url>https://daktronics.sharepoint.com/sites/docs-engineering/_layouts/15/DocIdRedir.aspx?ID=75D2Y5VYC55K-1220653723-68418</Url>
      <Description>75D2Y5VYC55K-1220653723-68418</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Control System Config" ma:contentTypeID="0x010100A23B752744BEBA42997A3D2E24FEFEC300D9D184F6A3AFE14CB477970628D92D20" ma:contentTypeVersion="29" ma:contentTypeDescription="" ma:contentTypeScope="" ma:versionID="cb735e4661f2e142f6b2aec98ebaa228">
  <xsd:schema xmlns:xsd="http://www.w3.org/2001/XMLSchema" xmlns:xs="http://www.w3.org/2001/XMLSchema" xmlns:p="http://schemas.microsoft.com/office/2006/metadata/properties" xmlns:ns2="b479dd50-8d7e-4b78-9fb1-00cf65781f6b" xmlns:ns3="2cc016c5-161d-4d6b-a532-6cf687f4a3ab" xmlns:ns4="cdae4ca2-47b8-467c-a804-ebae05ca0c7f" targetNamespace="http://schemas.microsoft.com/office/2006/metadata/properties" ma:root="true" ma:fieldsID="9c4e8a1467eeb713cbc2b182a9cbfd98" ns2:_="" ns3:_="" ns4:_="">
    <xsd:import namespace="b479dd50-8d7e-4b78-9fb1-00cf65781f6b"/>
    <xsd:import namespace="2cc016c5-161d-4d6b-a532-6cf687f4a3ab"/>
    <xsd:import namespace="cdae4ca2-47b8-467c-a804-ebae05ca0c7f"/>
    <xsd:element name="properties">
      <xsd:complexType>
        <xsd:sequence>
          <xsd:element name="documentManagement">
            <xsd:complexType>
              <xsd:all>
                <xsd:element ref="ns2:_dlc_DocId" minOccurs="0"/>
                <xsd:element ref="ns2:_dlc_DocIdUrl" minOccurs="0"/>
                <xsd:element ref="ns2:_dlc_DocIdPersistId" minOccurs="0"/>
                <xsd:element ref="ns3:DocNumber" minOccurs="0"/>
                <xsd:element ref="ns3:Rev" minOccurs="0"/>
                <xsd:element ref="ns3:OrderProject_x0020_ID" minOccurs="0"/>
                <xsd:element ref="ns2:Notes1"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2:SharedWithUsers" minOccurs="0"/>
                <xsd:element ref="ns2:SharedWithDetails" minOccurs="0"/>
                <xsd:element ref="ns4:lcf76f155ced4ddcb4097134ff3c332f" minOccurs="0"/>
                <xsd:element ref="ns4:MediaServiceObjectDetectorVersions" minOccurs="0"/>
                <xsd:element ref="ns4:MediaServiceSearchProperties"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79dd50-8d7e-4b78-9fb1-00cf65781f6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Notes1" ma:index="14" nillable="true" ma:displayName="Notes" ma:internalName="Notes1">
      <xsd:simpleType>
        <xsd:restriction base="dms:Note">
          <xsd:maxLength value="255"/>
        </xsd:restriction>
      </xsd:simple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cc016c5-161d-4d6b-a532-6cf687f4a3ab" elementFormDefault="qualified">
    <xsd:import namespace="http://schemas.microsoft.com/office/2006/documentManagement/types"/>
    <xsd:import namespace="http://schemas.microsoft.com/office/infopath/2007/PartnerControls"/>
    <xsd:element name="DocNumber" ma:index="11" nillable="true" ma:displayName="DocNumber" ma:internalName="DocNumber">
      <xsd:simpleType>
        <xsd:restriction base="dms:Text">
          <xsd:maxLength value="255"/>
        </xsd:restriction>
      </xsd:simpleType>
    </xsd:element>
    <xsd:element name="Rev" ma:index="12" nillable="true" ma:displayName="Rev" ma:description="Used for Windchill Revision data, Engingeering Docs Revision history, Manuals Revision history" ma:internalName="Rev">
      <xsd:simpleType>
        <xsd:restriction base="dms:Text">
          <xsd:maxLength value="10"/>
        </xsd:restriction>
      </xsd:simpleType>
    </xsd:element>
    <xsd:element name="OrderProject_x0020_ID" ma:index="13" nillable="true" ma:displayName="OrderProject ID" ma:description="Separate order or project numbers with a semicolon (;). Formatted as: P1234; B12345; C12345; 123456" ma:indexed="true" ma:internalName="OrderProject_x0020_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dae4ca2-47b8-467c-a804-ebae05ca0c7f"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AutoTags" ma:index="19" nillable="true" ma:displayName="Tags" ma:internalName="MediaServiceAutoTag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a840d0e7-13b9-4b50-b439-205824bb2bb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DateTaken" ma:index="28" nillable="true" ma:displayName="MediaServiceDateTaken" ma:descriptio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27A6D3-3240-4203-9B28-8174F25229D5}">
  <ds:schemaRefs>
    <ds:schemaRef ds:uri="http://schemas.microsoft.com/sharepoint/v3/contenttype/forms"/>
  </ds:schemaRefs>
</ds:datastoreItem>
</file>

<file path=customXml/itemProps2.xml><?xml version="1.0" encoding="utf-8"?>
<ds:datastoreItem xmlns:ds="http://schemas.openxmlformats.org/officeDocument/2006/customXml" ds:itemID="{89A8545D-75D1-4485-8FD5-27AFEB41C23C}">
  <ds:schemaRefs>
    <ds:schemaRef ds:uri="http://schemas.microsoft.com/sharepoint/events"/>
  </ds:schemaRefs>
</ds:datastoreItem>
</file>

<file path=customXml/itemProps3.xml><?xml version="1.0" encoding="utf-8"?>
<ds:datastoreItem xmlns:ds="http://schemas.openxmlformats.org/officeDocument/2006/customXml" ds:itemID="{09EBFFDF-4511-4C10-A4A0-73553F70C8B4}">
  <ds:schemaRefs>
    <ds:schemaRef ds:uri="b479dd50-8d7e-4b78-9fb1-00cf65781f6b"/>
    <ds:schemaRef ds:uri="http://purl.org/dc/terms/"/>
    <ds:schemaRef ds:uri="2cc016c5-161d-4d6b-a532-6cf687f4a3ab"/>
    <ds:schemaRef ds:uri="http://schemas.microsoft.com/office/2006/metadata/properties"/>
    <ds:schemaRef ds:uri="http://www.w3.org/XML/1998/namespace"/>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cdae4ca2-47b8-467c-a804-ebae05ca0c7f"/>
    <ds:schemaRef ds:uri="http://purl.org/dc/elements/1.1/"/>
  </ds:schemaRefs>
</ds:datastoreItem>
</file>

<file path=customXml/itemProps4.xml><?xml version="1.0" encoding="utf-8"?>
<ds:datastoreItem xmlns:ds="http://schemas.openxmlformats.org/officeDocument/2006/customXml" ds:itemID="{C7224ECF-2F66-489B-BCFD-E965952B0B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79dd50-8d7e-4b78-9fb1-00cf65781f6b"/>
    <ds:schemaRef ds:uri="2cc016c5-161d-4d6b-a532-6cf687f4a3ab"/>
    <ds:schemaRef ds:uri="cdae4ca2-47b8-467c-a804-ebae05ca0c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VM DATA - HIDE 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C34949 Caltrans, Site Config, VM-1020-16X240-20-RGB G5 @2</dc:title>
  <dc:subject/>
  <dc:creator>Dan Muzzey</dc:creator>
  <cp:keywords/>
  <dc:description/>
  <cp:lastModifiedBy>Will Tucker</cp:lastModifiedBy>
  <cp:revision/>
  <dcterms:created xsi:type="dcterms:W3CDTF">2017-03-27T20:46:42Z</dcterms:created>
  <dcterms:modified xsi:type="dcterms:W3CDTF">2026-10-01T17:57:00Z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0x010100A23B752744BEBA42997A3D2E24FEFEC300D9D184F6A3AFE14CB477970628D92D20</vt:lpwstr>
  </property>
  <property fmtid="{D5CDD505-2E9C-101B-9397-08002B2CF9AE}" pid="3" name="MediaServiceImageTags">
    <vt:lpwstr/>
  </property>
  <property fmtid="{D5CDD505-2E9C-101B-9397-08002B2CF9AE}" pid="4" name="_dlc_DocIdItemGuid">
    <vt:lpwstr>52cb40e9-1559-4703-b248-7d909b320ac4</vt:lpwstr>
  </property>
  <property fmtid="{D5CDD505-2E9C-101B-9397-08002B2CF9AE}" pid="5" name="TaxCatchAll">
    <vt:lpwstr/>
  </property>
  <property fmtid="{D5CDD505-2E9C-101B-9397-08002B2CF9AE}" pid="6" name="p6044dcedc2a480099967f4ad32a0748">
    <vt:lpwstr/>
  </property>
  <property fmtid="{D5CDD505-2E9C-101B-9397-08002B2CF9AE}" pid="7" name="Languages">
    <vt:lpwstr/>
  </property>
</Properties>
</file>