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53" documentId="8_{13380AB4-90CB-41FF-9F8A-B12710701AD3}" xr6:coauthVersionLast="47" xr6:coauthVersionMax="47" xr10:uidLastSave="{E5B1C55A-75FE-45DA-8058-B064DBC1E8C9}"/>
  <bookViews>
    <workbookView xWindow="9345" yWindow="0" windowWidth="19560" windowHeight="15585" xr2:uid="{00000000-000D-0000-FFFF-FFFF00000000}"/>
  </bookViews>
  <sheets>
    <sheet name="Sheet1" sheetId="1" r:id="rId1"/>
    <sheet name="VM DATA - HIDE ME" sheetId="2" state="hidden" r:id="rId2"/>
  </sheets>
  <definedNames>
    <definedName name="_xlnm._FilterDatabase" localSheetId="0" hidden="1">Sheet1!$B$20:$G$44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 l="1"/>
  <c r="D47" i="1"/>
  <c r="F53" i="1"/>
  <c r="F52" i="1"/>
  <c r="E43" i="1"/>
  <c r="D43" i="1"/>
  <c r="F40" i="1"/>
  <c r="E40" i="1"/>
  <c r="D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7" authorId="1" shapeId="0" xr:uid="{0942E486-1191-4B59-A236-DA6CD1EE9D6E}">
      <text>
        <r>
          <rPr>
            <b/>
            <sz val="9"/>
            <color indexed="81"/>
            <rFont val="Tahoma"/>
            <family val="2"/>
          </rPr>
          <t>Will Tucker:</t>
        </r>
        <r>
          <rPr>
            <sz val="9"/>
            <color indexed="81"/>
            <rFont val="Tahoma"/>
            <family val="2"/>
          </rPr>
          <t xml:space="preserve">
SEE VM DATA - HIDE ME TAB
GET THE INFO YOU NEED TO SET THE CUSTOM FRAME RATE THEN HIDE THE TAB.  </t>
        </r>
      </text>
    </comment>
    <comment ref="F17" authorId="1" shapeId="0" xr:uid="{3A5B367A-185E-4D09-A8EF-F8352F69A994}">
      <text>
        <r>
          <rPr>
            <b/>
            <sz val="9"/>
            <color indexed="81"/>
            <rFont val="Tahoma"/>
            <family val="2"/>
          </rPr>
          <t>Will Tucker:</t>
        </r>
        <r>
          <rPr>
            <sz val="9"/>
            <color indexed="81"/>
            <rFont val="Tahoma"/>
            <family val="2"/>
          </rPr>
          <t xml:space="preserve">
PSRB location
- On Display Interface - In Sign
- VIP 1 - In TC</t>
        </r>
      </text>
    </comment>
    <comment ref="D22"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9"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30"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4" authorId="1" shapeId="0" xr:uid="{C2DF34E1-A653-44AE-B312-796A2D980114}">
      <text>
        <r>
          <rPr>
            <b/>
            <sz val="9"/>
            <color indexed="81"/>
            <rFont val="Tahoma"/>
            <family val="2"/>
          </rPr>
          <t>Will Tucker:</t>
        </r>
        <r>
          <rPr>
            <sz val="9"/>
            <color indexed="81"/>
            <rFont val="Tahoma"/>
            <family val="2"/>
          </rPr>
          <t xml:space="preserve">
Gen 1 - No Fans</t>
        </r>
      </text>
    </comment>
    <comment ref="D35"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6" authorId="1" shapeId="0" xr:uid="{A4FEC81B-6131-4EAC-B4FE-D6BEDE91D475}">
      <text>
        <r>
          <rPr>
            <b/>
            <sz val="9"/>
            <color indexed="81"/>
            <rFont val="Tahoma"/>
            <family val="2"/>
          </rPr>
          <t>Will Tucker:</t>
        </r>
        <r>
          <rPr>
            <sz val="9"/>
            <color indexed="81"/>
            <rFont val="Tahoma"/>
            <family val="2"/>
          </rPr>
          <t xml:space="preserve">
GEN 1 - No Surges</t>
        </r>
      </text>
    </comment>
    <comment ref="D37" authorId="1" shapeId="0" xr:uid="{611113C0-2C3D-498D-A8A4-969ACE2B83BB}">
      <text>
        <r>
          <rPr>
            <sz val="11"/>
            <color theme="1"/>
            <rFont val="Calibri"/>
            <family val="2"/>
            <scheme val="minor"/>
          </rPr>
          <t>Will Tucker:
P2183 - Select Gen IV - the PSRB options must be manually selected at this time.</t>
        </r>
      </text>
    </comment>
    <comment ref="D41"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41"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43"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43"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 ref="E47" authorId="1" shapeId="0" xr:uid="{25C86B15-D63B-4B5A-9EFE-A4574837C3A4}">
      <text>
        <r>
          <rPr>
            <b/>
            <sz val="9"/>
            <color indexed="81"/>
            <rFont val="Tahoma"/>
            <family val="2"/>
          </rPr>
          <t>Will Tucker:</t>
        </r>
        <r>
          <rPr>
            <sz val="9"/>
            <color indexed="81"/>
            <rFont val="Tahoma"/>
            <family val="2"/>
          </rPr>
          <t xml:space="preserve">
- Address will only change when the PSRBs are in a TC.</t>
        </r>
      </text>
    </comment>
    <comment ref="F47" authorId="1" shapeId="0" xr:uid="{67FED049-8FE0-4273-82DE-1008D2451629}">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<sst xmlns="http://schemas.openxmlformats.org/spreadsheetml/2006/main" count="141" uniqueCount="102">
  <si>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</si>
  <si>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</si>
  <si>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</si>
  <si>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</si>
  <si>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</si>
  <si>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</si>
  <si>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</si>
  <si>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</si>
  <si>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</si>
  <si>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</si>
  <si>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</si>
  <si>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</si>
  <si>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</si>
  <si>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</si>
  <si>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</si>
  <si>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</si>
  <si>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</si>
  <si>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</si>
  <si>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</si>
  <si>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</si>
  <si>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</si>
  <si>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</si>
  <si>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</si>
  <si>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</si>
  <si>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</si>
  <si>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</si>
  <si>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</si>
  <si>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</si>
  <si>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</si>
  <si>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</si>
  <si>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</si>
  <si>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</si>
  <si>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</si>
  <si>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</si>
  <si>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</si>
  <si>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</si>
  <si>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</si>
  <si>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</si>
  <si>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</si>
  <si>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</si>
  <si>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</si>
  <si>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</si>
  <si>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</si>
  <si>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</si>
  <si>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</si>
  <si>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</si>
  <si>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</si>
  <si>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DOOR SWITCH 2 (TC)</t>
  </si>
  <si>
    <t>UPS</t>
  </si>
  <si>
    <t>Generic UPS</t>
  </si>
  <si>
    <t>By Power</t>
  </si>
  <si>
    <t/>
  </si>
  <si>
    <t>Entire display</t>
  </si>
  <si>
    <t>PS Redundancy Board</t>
  </si>
  <si>
    <t>CUSTOM OPTIONS</t>
  </si>
  <si>
    <t>SYSTEM BACKUP FILES</t>
  </si>
  <si>
    <t>GUIDE - DD4832617</t>
  </si>
  <si>
    <t>TRANSLATION TABLE</t>
  </si>
  <si>
    <t>N/A</t>
  </si>
  <si>
    <t>CONTROLLER CONFIGURATION PACKAGE</t>
  </si>
  <si>
    <t>Reference Drawings</t>
  </si>
  <si>
    <t>Site Notes</t>
  </si>
  <si>
    <t>SYSTEM CONFIGURATION - OPTIONAL</t>
  </si>
  <si>
    <t>FRAME RATE</t>
  </si>
  <si>
    <t>CUSTOM</t>
  </si>
  <si>
    <t>WE CAN USE THE AUTOMATIC FRAME RATE FOR 46 &amp; 66MM SETUPS</t>
  </si>
  <si>
    <t>NOTES:</t>
  </si>
  <si>
    <t>THE AUTOMATIC FRAME RATE FOR VM SIGNS IS 10</t>
  </si>
  <si>
    <t>WHEN WE HAVE A SIGN THAT IS 46MM, 66MM, OR USING 10 FROM THE ABOVE CHARTS (SMALL SIGNS) THEN WE CAN REMOVE THE FULL SECTION TO SETUP THE FRAME RATE.</t>
  </si>
  <si>
    <t>CHARTS WERE PROVIDED BY JASON B AND MFG. (Jeff P and Michelle G)</t>
  </si>
  <si>
    <t>THE DEFAULT BAUD RATE IS 500K AND WILL NOT BE CHANGED SO USE THE 500K IN THE CHARTS ABOVE WHEN SELECTING FRAME RATE (FPS).</t>
  </si>
  <si>
    <t>FRAME FOR 24 HIGH W/ A 5 MOD SECTION - USE 7 FPS</t>
  </si>
  <si>
    <t>FRAME FOR 24 HIGH W/ A 4 MOD SECTION - USE 8 FPS</t>
  </si>
  <si>
    <t>FRAME FOR 16 HIGH W/ A 7 MOD SECTION - USE 7 FPS</t>
  </si>
  <si>
    <t>FRAME FOR 16 HIGH W/ A 6 MOD SECTION - USE 8 FPS</t>
  </si>
  <si>
    <t>FRAME FOR 16 HIGH W/ A 5 MOD SECTION - USE 9 FPS</t>
  </si>
  <si>
    <t>EXAMPLE:</t>
  </si>
  <si>
    <t>VM-102X-24X400-20-RGB G5</t>
  </si>
  <si>
    <t>BROKEN OUT LIKE:</t>
  </si>
  <si>
    <t>SO LARGEST SECTION IS 7 - USE DATA BELOW TO FIND CORRECT FPS:</t>
  </si>
  <si>
    <t>EXTRA INFO BUT NOT WHAT WE ARE CURRENTLY USING FOR OUR FPS CURRENTLY:</t>
  </si>
  <si>
    <t>IT IS NOT ABOUT THE SIGNS TOTAL MODULE LENGTH, WE SELECT ACCORDING TO THE LARGEST SECTION SIZE THAT IS BEING SUPPORTED FROM THE VCB.  WE WILL NEVER GO ABOVE 7 AS THAT IS THE LARGEST SECTION.</t>
  </si>
  <si>
    <t>FRAME FOR 24 HIGH W/ A 7 &amp; 6 MOD SECTION - USE 6 FPS</t>
  </si>
  <si>
    <t>FRAME FOR 24 HIGH W/ A 3, 2, &amp; 1 MOD SECTION - USE 10 FPS (AUTO)</t>
  </si>
  <si>
    <t>FRAME FOR 16 HIGH W/ A 4, 3, 2 &amp; 1 MOD SECTION - USE 10 FPS (AUTO)</t>
  </si>
  <si>
    <t>DD5988509</t>
  </si>
  <si>
    <t>C34949 Caltrans, Site Config, VM-1020-16X80-20-RGB G5 @2</t>
  </si>
  <si>
    <t>SYSTEM CONFIGURATION
VM-1020-16X80-20-RGB G5 @2</t>
  </si>
  <si>
    <t>1, 2</t>
  </si>
  <si>
    <t>FULL COLOR</t>
  </si>
  <si>
    <t>16X16</t>
  </si>
  <si>
    <t>FRAME RATE - 9 FPS</t>
  </si>
  <si>
    <t>CONNECT TO MODULE - NO</t>
  </si>
  <si>
    <t>Gen IV</t>
  </si>
  <si>
    <t>1 Hour</t>
  </si>
  <si>
    <t>Module Output - 1</t>
  </si>
  <si>
    <t>On 1st Display Interface</t>
  </si>
  <si>
    <t>ER-5471526 / DD5471526</t>
  </si>
  <si>
    <t>Ethernet</t>
  </si>
  <si>
    <t>Default IP</t>
  </si>
  <si>
    <t>DD5988532</t>
  </si>
  <si>
    <t>Watts - 1100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</si>
</sst>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92D05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101">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1" xfId="0" quotePrefix="1" applyBorder="1" applyAlignment="1">
      <alignment horizontal="left"/>
    </xf>
    <xf numFmtId="0" fontId="0" fillId="0" borderId="14" xfId="0" applyBorder="1"/>
    <xf numFmtId="0" fontId="0" fillId="0" borderId="14" xfId="0" quotePrefix="1" applyBorder="1"/>
    <xf numFmtId="0" fontId="0" fillId="0" borderId="25" xfId="0" applyBorder="1"/>
    <xf numFmtId="0" fontId="0" fillId="0" borderId="25" xfId="0" quotePrefix="1" applyBorder="1"/>
    <xf numFmtId="0" fontId="0" fillId="0" borderId="26" xfId="0" quotePrefix="1" applyBorder="1"/>
    <xf numFmtId="0" fontId="0" fillId="0" borderId="0" xfId="0" applyAlignment="1">
      <alignment horizontal="center"/>
    </xf>
    <xf numFmtId="0" fontId="0" fillId="2" borderId="14" xfId="0" quotePrefix="1" applyFill="1" applyBorder="1"/>
    <xf numFmtId="0" fontId="0" fillId="2" borderId="14" xfId="0" quotePrefix="1" applyFill="1" applyBorder="1" applyAlignment="1">
      <alignment horizontal="left"/>
    </xf>
    <xf numFmtId="0" fontId="0" fillId="2" borderId="27" xfId="0" quotePrefix="1" applyFill="1" applyBorder="1"/>
    <xf numFmtId="9" fontId="0" fillId="2" borderId="14" xfId="0" quotePrefix="1" applyNumberFormat="1" applyFill="1" applyBorder="1" applyAlignment="1">
      <alignment horizontal="left"/>
    </xf>
    <xf numFmtId="0" fontId="0" fillId="0" borderId="33" xfId="0" applyBorder="1" applyAlignment="1">
      <alignment horizontal="left"/>
    </xf>
    <xf numFmtId="0" fontId="0" fillId="0" borderId="33" xfId="0" quotePrefix="1" applyBorder="1" applyAlignment="1">
      <alignment horizontal="left"/>
    </xf>
    <xf numFmtId="0" fontId="0" fillId="0" borderId="33" xfId="0" quotePrefix="1" applyBorder="1"/>
    <xf numFmtId="0" fontId="0" fillId="0" borderId="33" xfId="0" applyBorder="1" applyAlignment="1">
      <alignment horizontal="center" vertical="center"/>
    </xf>
    <xf numFmtId="0" fontId="0" fillId="0" borderId="14" xfId="0" quotePrefix="1" applyBorder="1" applyAlignment="1">
      <alignment horizontal="left"/>
    </xf>
    <xf numFmtId="0" fontId="0" fillId="0" borderId="14"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15"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8" xfId="0" applyBorder="1"/>
    <xf numFmtId="0" fontId="0" fillId="0" borderId="23" xfId="0" applyBorder="1"/>
    <xf numFmtId="0" fontId="0" fillId="0" borderId="15" xfId="0" quotePrefix="1" applyBorder="1"/>
    <xf numFmtId="0" fontId="0" fillId="0" borderId="24" xfId="0" applyBorder="1"/>
    <xf numFmtId="0" fontId="0" fillId="0" borderId="27" xfId="0" quotePrefix="1" applyBorder="1"/>
    <xf numFmtId="0" fontId="0" fillId="0" borderId="34" xfId="0" quotePrefix="1" applyBorder="1"/>
    <xf numFmtId="0" fontId="0" fillId="0" borderId="22" xfId="0" quotePrefix="1" applyBorder="1"/>
    <xf numFmtId="0" fontId="0" fillId="0" borderId="23" xfId="0" quotePrefix="1" applyBorder="1"/>
    <xf numFmtId="0" fontId="0" fillId="0" borderId="24" xfId="0" quotePrefix="1" applyBorder="1"/>
    <xf numFmtId="0" fontId="0" fillId="0" borderId="20" xfId="0" quotePrefix="1" applyBorder="1"/>
    <xf numFmtId="0" fontId="0" fillId="0" borderId="35" xfId="0" quotePrefix="1" applyBorder="1"/>
    <xf numFmtId="0" fontId="0" fillId="0" borderId="36" xfId="0" quotePrefix="1" applyBorder="1"/>
    <xf numFmtId="0" fontId="4" fillId="0" borderId="27" xfId="0" applyFont="1" applyBorder="1"/>
    <xf numFmtId="0" fontId="0" fillId="0" borderId="33" xfId="0" applyBorder="1"/>
    <xf numFmtId="0" fontId="0" fillId="0" borderId="7" xfId="0" applyBorder="1" applyAlignment="1">
      <alignment horizontal="center"/>
    </xf>
    <xf numFmtId="0" fontId="0" fillId="0" borderId="18"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5" xfId="0" applyBorder="1" applyAlignment="1">
      <alignment horizontal="left"/>
    </xf>
    <xf numFmtId="0" fontId="0" fillId="0" borderId="12" xfId="0" applyBorder="1" applyAlignment="1">
      <alignment horizontal="center"/>
    </xf>
    <xf numFmtId="0" fontId="0" fillId="0" borderId="36" xfId="0" applyBorder="1" applyAlignment="1">
      <alignment horizontal="center"/>
    </xf>
    <xf numFmtId="0" fontId="0" fillId="0" borderId="42" xfId="0" applyBorder="1" applyAlignment="1">
      <alignment horizontal="left"/>
    </xf>
    <xf numFmtId="0" fontId="0" fillId="0" borderId="37" xfId="0" applyBorder="1" applyAlignment="1">
      <alignment horizontal="left"/>
    </xf>
    <xf numFmtId="0" fontId="0" fillId="0" borderId="27" xfId="0" quotePrefix="1" applyBorder="1" applyAlignment="1">
      <alignment horizontal="left"/>
    </xf>
    <xf numFmtId="0" fontId="0" fillId="0" borderId="43" xfId="0" quotePrefix="1" applyBorder="1" applyAlignment="1">
      <alignment horizontal="left"/>
    </xf>
    <xf numFmtId="0" fontId="0" fillId="0" borderId="38" xfId="0" quotePrefix="1" applyBorder="1" applyAlignment="1">
      <alignment horizontal="left"/>
    </xf>
    <xf numFmtId="0" fontId="0" fillId="0" borderId="27" xfId="0" applyBorder="1" applyAlignment="1">
      <alignment horizontal="left"/>
    </xf>
    <xf numFmtId="0" fontId="0" fillId="0" borderId="43" xfId="0" applyBorder="1" applyAlignment="1">
      <alignment horizontal="left"/>
    </xf>
    <xf numFmtId="0" fontId="0" fillId="0" borderId="38" xfId="0" applyBorder="1" applyAlignment="1">
      <alignment horizontal="left"/>
    </xf>
    <xf numFmtId="0" fontId="0" fillId="0" borderId="35" xfId="0" applyBorder="1" applyAlignment="1">
      <alignment horizontal="center"/>
    </xf>
    <xf numFmtId="0" fontId="0" fillId="0" borderId="13" xfId="0" applyBorder="1" applyAlignment="1">
      <alignment horizontal="center"/>
    </xf>
    <xf numFmtId="0" fontId="0" fillId="0" borderId="49" xfId="0" applyBorder="1" applyAlignment="1">
      <alignment horizont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9" xfId="0" quotePrefix="1" applyBorder="1" applyAlignment="1">
      <alignment horizontal="left"/>
    </xf>
    <xf numFmtId="0" fontId="0" fillId="0" borderId="21" xfId="0" quotePrefix="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3" fillId="0" borderId="12" xfId="0" applyFont="1" applyBorder="1" applyAlignment="1">
      <alignment horizontal="center"/>
    </xf>
    <xf numFmtId="0" fontId="3" fillId="0" borderId="13" xfId="0" applyFont="1" applyBorder="1" applyAlignment="1">
      <alignment horizontal="center"/>
    </xf>
    <xf numFmtId="0" fontId="0" fillId="2" borderId="18" xfId="0" quotePrefix="1" applyFill="1" applyBorder="1" applyAlignment="1">
      <alignment horizontal="center" vertic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10" xfId="0" applyFont="1" applyBorder="1" applyAlignment="1">
      <alignment horizontal="center"/>
    </xf>
    <xf numFmtId="0" fontId="0" fillId="0" borderId="16" xfId="0" quotePrefix="1" applyBorder="1" applyAlignment="1">
      <alignment horizontal="left"/>
    </xf>
    <xf numFmtId="0" fontId="0" fillId="0" borderId="17" xfId="0" applyBorder="1" applyAlignment="1">
      <alignment horizontal="left"/>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xf>
    <xf numFmtId="0" fontId="0" fillId="0" borderId="23" xfId="0" applyBorder="1" applyAlignment="1">
      <alignment horizontal="center"/>
    </xf>
    <xf numFmtId="0" fontId="0" fillId="0" borderId="19" xfId="0" applyBorder="1" applyAlignment="1">
      <alignment horizontal="left"/>
    </xf>
    <xf numFmtId="0" fontId="0" fillId="0" borderId="21" xfId="0" applyBorder="1" applyAlignment="1">
      <alignment horizontal="left"/>
    </xf>
    <xf numFmtId="0" fontId="3" fillId="0" borderId="47" xfId="0" applyFont="1" applyBorder="1" applyAlignment="1">
      <alignment horizontal="center" wrapText="1"/>
    </xf>
    <xf numFmtId="0" fontId="3" fillId="0" borderId="33" xfId="0" applyFont="1" applyBorder="1" applyAlignment="1">
      <alignment horizontal="center" wrapText="1"/>
    </xf>
    <xf numFmtId="0" fontId="3" fillId="0" borderId="48" xfId="0" applyFont="1" applyBorder="1" applyAlignment="1">
      <alignment horizontal="center" wrapText="1"/>
    </xf>
    <xf numFmtId="0" fontId="0" fillId="0" borderId="39" xfId="0" quotePrefix="1" applyBorder="1" applyAlignment="1">
      <alignment horizontal="left"/>
    </xf>
    <xf numFmtId="0" fontId="0" fillId="0" borderId="46" xfId="0" quotePrefix="1" applyBorder="1" applyAlignment="1">
      <alignment horizontal="left"/>
    </xf>
    <xf numFmtId="0" fontId="0" fillId="0" borderId="40" xfId="0" quotePrefix="1" applyBorder="1" applyAlignment="1">
      <alignment horizontal="left"/>
    </xf>
    <xf numFmtId="0" fontId="0" fillId="0" borderId="41" xfId="0"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0" fillId="3" borderId="0" xfId="0" applyFill="1" applyAlignment="1">
      <alignment horizontal="left" wrapText="1"/>
    </xf>
    <xf numFmtId="0" fontId="0" fillId="0" borderId="0" xfId="0" applyAlignment="1">
      <alignment horizontal="left"/>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171450</xdr:rowOff>
    </xdr:from>
    <xdr:to>
      <xdr:col>15</xdr:col>
      <xdr:colOff>141790</xdr:colOff>
      <xdr:row>7</xdr:row>
      <xdr:rowOff>19021</xdr:rowOff>
    </xdr:to>
    <xdr:pic>
      <xdr:nvPicPr>
        <xdr:cNvPr id="4" name="Picture 3">
          <a:extLst>
            <a:ext uri="{FF2B5EF4-FFF2-40B4-BE49-F238E27FC236}">
              <a16:creationId xmlns:a16="http://schemas.microsoft.com/office/drawing/2014/main" id="{569CA22C-902C-4E91-B489-28E5600944DD}"/>
            </a:ext>
          </a:extLst>
        </xdr:cNvPr>
        <xdr:cNvPicPr>
          <a:picLocks noChangeAspect="1"/>
        </xdr:cNvPicPr>
      </xdr:nvPicPr>
      <xdr:blipFill>
        <a:blip xmlns:r="http://schemas.openxmlformats.org/officeDocument/2006/relationships" r:embed="rId1"/>
        <a:stretch>
          <a:fillRect/>
        </a:stretch>
      </xdr:blipFill>
      <xdr:spPr>
        <a:xfrm>
          <a:off x="609600" y="1314450"/>
          <a:ext cx="8676190" cy="228571"/>
        </a:xfrm>
        <a:prstGeom prst="rect">
          <a:avLst/>
        </a:prstGeom>
      </xdr:spPr>
    </xdr:pic>
    <xdr:clientData/>
  </xdr:twoCellAnchor>
  <xdr:twoCellAnchor>
    <xdr:from>
      <xdr:col>0</xdr:col>
      <xdr:colOff>57150</xdr:colOff>
      <xdr:row>49</xdr:row>
      <xdr:rowOff>19050</xdr:rowOff>
    </xdr:from>
    <xdr:to>
      <xdr:col>18</xdr:col>
      <xdr:colOff>114300</xdr:colOff>
      <xdr:row>58</xdr:row>
      <xdr:rowOff>171450</xdr:rowOff>
    </xdr:to>
    <xdr:pic>
      <xdr:nvPicPr>
        <xdr:cNvPr id="5" name="Picture 4">
          <a:extLst>
            <a:ext uri="{FF2B5EF4-FFF2-40B4-BE49-F238E27FC236}">
              <a16:creationId xmlns:a16="http://schemas.microsoft.com/office/drawing/2014/main" id="{21FEA23B-23EC-474A-80F2-7AE99C651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114550"/>
          <a:ext cx="110299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2"/>
  <sheetViews>
    <sheetView tabSelected="1" workbookViewId="0">
      <selection activeCell="B1" sqref="B1"/>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85</v>
      </c>
      <c r="C1" s="47" t="s">
        <v>86</v>
      </c>
      <c r="D1" s="47"/>
      <c r="E1" s="47"/>
      <c r="F1" s="47"/>
      <c r="G1" s="15" t="s">
        <v>0</v>
      </c>
    </row>
    <row r="2" spans="2:7" ht="31.5" customHeight="1" thickBot="1" x14ac:dyDescent="0.3">
      <c r="B2" s="89" t="s">
        <v>87</v>
      </c>
      <c r="C2" s="90"/>
      <c r="D2" s="90"/>
      <c r="E2" s="90"/>
      <c r="F2" s="91"/>
      <c r="G2" s="80" t="s">
        <v>1</v>
      </c>
    </row>
    <row r="3" spans="2:7" ht="15.75" thickBot="1" x14ac:dyDescent="0.3">
      <c r="B3" s="52" t="s">
        <v>2</v>
      </c>
      <c r="C3" s="53"/>
      <c r="D3" s="62" t="s">
        <v>3</v>
      </c>
      <c r="E3" s="63"/>
      <c r="F3" s="64"/>
      <c r="G3" s="81"/>
    </row>
    <row r="4" spans="2:7" x14ac:dyDescent="0.25">
      <c r="B4" s="54" t="s">
        <v>4</v>
      </c>
      <c r="C4" s="55"/>
      <c r="D4" s="59" t="s">
        <v>5</v>
      </c>
      <c r="E4" s="60"/>
      <c r="F4" s="61"/>
      <c r="G4" s="65" t="s">
        <v>88</v>
      </c>
    </row>
    <row r="5" spans="2:7" x14ac:dyDescent="0.25">
      <c r="B5" s="54" t="s">
        <v>6</v>
      </c>
      <c r="C5" s="55"/>
      <c r="D5" s="59" t="s">
        <v>7</v>
      </c>
      <c r="E5" s="60"/>
      <c r="F5" s="61"/>
      <c r="G5" s="66"/>
    </row>
    <row r="6" spans="2:7" x14ac:dyDescent="0.25">
      <c r="B6" s="95" t="s">
        <v>8</v>
      </c>
      <c r="C6" s="10" t="s">
        <v>9</v>
      </c>
      <c r="D6" s="59" t="s">
        <v>89</v>
      </c>
      <c r="E6" s="60"/>
      <c r="F6" s="61"/>
      <c r="G6" s="66"/>
    </row>
    <row r="7" spans="2:7" x14ac:dyDescent="0.25">
      <c r="B7" s="96"/>
      <c r="C7" s="10" t="s">
        <v>10</v>
      </c>
      <c r="D7" s="59" t="s">
        <v>11</v>
      </c>
      <c r="E7" s="60"/>
      <c r="F7" s="61"/>
      <c r="G7" s="66"/>
    </row>
    <row r="8" spans="2:7" x14ac:dyDescent="0.25">
      <c r="B8" s="96"/>
      <c r="C8" s="10" t="s">
        <v>12</v>
      </c>
      <c r="D8" s="59" t="s">
        <v>90</v>
      </c>
      <c r="E8" s="60"/>
      <c r="F8" s="61"/>
      <c r="G8" s="66"/>
    </row>
    <row r="9" spans="2:7" x14ac:dyDescent="0.25">
      <c r="B9" s="97"/>
      <c r="C9" s="10" t="s">
        <v>13</v>
      </c>
      <c r="D9" s="56">
        <v>20</v>
      </c>
      <c r="E9" s="57"/>
      <c r="F9" s="58"/>
      <c r="G9" s="66"/>
    </row>
    <row r="10" spans="2:7" x14ac:dyDescent="0.25">
      <c r="B10" s="54" t="s">
        <v>14</v>
      </c>
      <c r="C10" s="55"/>
      <c r="D10" s="56">
        <v>16</v>
      </c>
      <c r="E10" s="57"/>
      <c r="F10" s="58"/>
      <c r="G10" s="66"/>
    </row>
    <row r="11" spans="2:7" x14ac:dyDescent="0.25">
      <c r="B11" s="54" t="s">
        <v>15</v>
      </c>
      <c r="C11" s="55"/>
      <c r="D11" s="56">
        <v>80</v>
      </c>
      <c r="E11" s="57"/>
      <c r="F11" s="58"/>
      <c r="G11" s="66"/>
    </row>
    <row r="12" spans="2:7" x14ac:dyDescent="0.25">
      <c r="B12" s="54" t="s">
        <v>16</v>
      </c>
      <c r="C12" s="55"/>
      <c r="D12" s="59" t="s">
        <v>17</v>
      </c>
      <c r="E12" s="60"/>
      <c r="F12" s="61"/>
      <c r="G12" s="66"/>
    </row>
    <row r="13" spans="2:7" x14ac:dyDescent="0.25">
      <c r="B13" s="33" t="s">
        <v>18</v>
      </c>
      <c r="C13" s="10"/>
      <c r="D13" s="56">
        <v>1</v>
      </c>
      <c r="E13" s="57"/>
      <c r="F13" s="58"/>
      <c r="G13" s="66"/>
    </row>
    <row r="14" spans="2:7" ht="15.75" thickBot="1" x14ac:dyDescent="0.3">
      <c r="B14" s="87" t="s">
        <v>19</v>
      </c>
      <c r="C14" s="88"/>
      <c r="D14" s="92" t="s">
        <v>20</v>
      </c>
      <c r="E14" s="93"/>
      <c r="F14" s="94"/>
      <c r="G14" s="67"/>
    </row>
    <row r="15" spans="2:7" ht="15.75" thickBot="1" x14ac:dyDescent="0.3">
      <c r="B15" s="46"/>
      <c r="C15" s="46"/>
      <c r="D15" s="46"/>
      <c r="E15" s="46"/>
      <c r="F15" s="46"/>
    </row>
    <row r="16" spans="2:7" ht="15.75" thickBot="1" x14ac:dyDescent="0.3">
      <c r="B16" s="72" t="s">
        <v>62</v>
      </c>
      <c r="C16" s="73"/>
      <c r="D16" s="73"/>
      <c r="E16" s="73"/>
      <c r="F16" s="73"/>
      <c r="G16" s="65" t="s">
        <v>88</v>
      </c>
    </row>
    <row r="17" spans="2:7" x14ac:dyDescent="0.25">
      <c r="B17" s="39" t="s">
        <v>63</v>
      </c>
      <c r="C17" s="43" t="s">
        <v>64</v>
      </c>
      <c r="D17" s="44" t="s">
        <v>91</v>
      </c>
      <c r="E17" s="40"/>
      <c r="F17" s="41"/>
      <c r="G17" s="66"/>
    </row>
    <row r="18" spans="2:7" ht="15.75" thickBot="1" x14ac:dyDescent="0.3">
      <c r="B18" s="42"/>
      <c r="C18" s="92"/>
      <c r="D18" s="69"/>
      <c r="E18" s="92"/>
      <c r="F18" s="94"/>
      <c r="G18" s="67"/>
    </row>
    <row r="19" spans="2:7" ht="15.75" thickBot="1" x14ac:dyDescent="0.3">
      <c r="C19" s="30"/>
      <c r="D19" s="30"/>
      <c r="E19" s="31"/>
      <c r="F19" s="32"/>
      <c r="G19" s="15"/>
    </row>
    <row r="20" spans="2:7" ht="15.75" thickBot="1" x14ac:dyDescent="0.3">
      <c r="B20" s="75" t="s">
        <v>21</v>
      </c>
      <c r="C20" s="76"/>
      <c r="D20" s="76"/>
      <c r="E20" s="76"/>
      <c r="F20" s="77"/>
      <c r="G20" s="82" t="s">
        <v>88</v>
      </c>
    </row>
    <row r="21" spans="2:7" x14ac:dyDescent="0.25">
      <c r="B21" s="85" t="s">
        <v>2</v>
      </c>
      <c r="C21" s="86"/>
      <c r="D21" s="26" t="s">
        <v>3</v>
      </c>
      <c r="E21" s="26" t="s">
        <v>22</v>
      </c>
      <c r="F21" s="27" t="s">
        <v>23</v>
      </c>
      <c r="G21" s="83"/>
    </row>
    <row r="22" spans="2:7" x14ac:dyDescent="0.25">
      <c r="B22" s="48" t="s">
        <v>24</v>
      </c>
      <c r="C22" s="49"/>
      <c r="D22" s="10" t="s">
        <v>25</v>
      </c>
      <c r="E22" s="10" t="s">
        <v>26</v>
      </c>
      <c r="F22" s="12" t="s">
        <v>27</v>
      </c>
      <c r="G22" s="83"/>
    </row>
    <row r="23" spans="2:7" x14ac:dyDescent="0.25">
      <c r="B23" s="48" t="s">
        <v>28</v>
      </c>
      <c r="C23" s="49"/>
      <c r="D23" s="10" t="s">
        <v>8</v>
      </c>
      <c r="E23" s="10" t="s">
        <v>26</v>
      </c>
      <c r="F23" s="12" t="s">
        <v>27</v>
      </c>
      <c r="G23" s="83"/>
    </row>
    <row r="24" spans="2:7" x14ac:dyDescent="0.25">
      <c r="B24" s="48" t="s">
        <v>29</v>
      </c>
      <c r="C24" s="49"/>
      <c r="D24" s="10" t="s">
        <v>30</v>
      </c>
      <c r="E24" s="11" t="s">
        <v>31</v>
      </c>
      <c r="F24" s="13" t="s">
        <v>31</v>
      </c>
      <c r="G24" s="83"/>
    </row>
    <row r="25" spans="2:7" x14ac:dyDescent="0.25">
      <c r="B25" s="48" t="s">
        <v>32</v>
      </c>
      <c r="C25" s="49"/>
      <c r="D25" s="24" t="s">
        <v>30</v>
      </c>
      <c r="E25" s="24" t="s">
        <v>31</v>
      </c>
      <c r="F25" s="13"/>
      <c r="G25" s="83"/>
    </row>
    <row r="26" spans="2:7" x14ac:dyDescent="0.25">
      <c r="B26" s="48" t="s">
        <v>33</v>
      </c>
      <c r="C26" s="49"/>
      <c r="D26" s="24" t="s">
        <v>30</v>
      </c>
      <c r="E26" s="24"/>
      <c r="F26" s="12"/>
      <c r="G26" s="83"/>
    </row>
    <row r="27" spans="2:7" x14ac:dyDescent="0.25">
      <c r="B27" s="48" t="s">
        <v>34</v>
      </c>
      <c r="C27" s="49"/>
      <c r="D27" s="24" t="s">
        <v>30</v>
      </c>
      <c r="E27" s="24"/>
      <c r="F27" s="12"/>
      <c r="G27" s="83"/>
    </row>
    <row r="28" spans="2:7" x14ac:dyDescent="0.25">
      <c r="B28" s="48" t="s">
        <v>35</v>
      </c>
      <c r="C28" s="49"/>
      <c r="D28" s="24">
        <v>1</v>
      </c>
      <c r="E28" s="24" t="s">
        <v>31</v>
      </c>
      <c r="F28" s="13" t="s">
        <v>92</v>
      </c>
      <c r="G28" s="83"/>
    </row>
    <row r="29" spans="2:7" x14ac:dyDescent="0.25">
      <c r="B29" s="48" t="s">
        <v>36</v>
      </c>
      <c r="C29" s="49"/>
      <c r="D29" s="24" t="s">
        <v>30</v>
      </c>
      <c r="E29" s="24" t="s">
        <v>31</v>
      </c>
      <c r="F29" s="13"/>
      <c r="G29" s="83"/>
    </row>
    <row r="30" spans="2:7" x14ac:dyDescent="0.25">
      <c r="B30" s="48" t="s">
        <v>37</v>
      </c>
      <c r="C30" s="49"/>
      <c r="D30" s="24" t="s">
        <v>30</v>
      </c>
      <c r="E30" s="24" t="s">
        <v>31</v>
      </c>
      <c r="F30" s="13" t="s">
        <v>31</v>
      </c>
      <c r="G30" s="83"/>
    </row>
    <row r="31" spans="2:7" x14ac:dyDescent="0.25">
      <c r="B31" s="48" t="s">
        <v>38</v>
      </c>
      <c r="C31" s="49"/>
      <c r="D31" s="25" t="s">
        <v>30</v>
      </c>
      <c r="E31" s="24" t="s">
        <v>31</v>
      </c>
      <c r="F31" s="13" t="s">
        <v>31</v>
      </c>
      <c r="G31" s="83"/>
    </row>
    <row r="32" spans="2:7" x14ac:dyDescent="0.25">
      <c r="B32" s="48" t="s">
        <v>39</v>
      </c>
      <c r="C32" s="49"/>
      <c r="D32" s="25" t="s">
        <v>30</v>
      </c>
      <c r="E32" s="24" t="s">
        <v>31</v>
      </c>
      <c r="F32" s="13" t="s">
        <v>31</v>
      </c>
      <c r="G32" s="83"/>
    </row>
    <row r="33" spans="2:7" x14ac:dyDescent="0.25">
      <c r="B33" s="48" t="s">
        <v>40</v>
      </c>
      <c r="C33" s="49"/>
      <c r="D33" s="25" t="s">
        <v>30</v>
      </c>
      <c r="E33" s="24" t="s">
        <v>31</v>
      </c>
      <c r="F33" s="13" t="s">
        <v>31</v>
      </c>
      <c r="G33" s="83"/>
    </row>
    <row r="34" spans="2:7" x14ac:dyDescent="0.25">
      <c r="B34" s="48" t="s">
        <v>41</v>
      </c>
      <c r="C34" s="49"/>
      <c r="D34" s="25" t="s">
        <v>42</v>
      </c>
      <c r="E34" s="24" t="s">
        <v>31</v>
      </c>
      <c r="F34" s="13" t="s">
        <v>31</v>
      </c>
      <c r="G34" s="83"/>
    </row>
    <row r="35" spans="2:7" x14ac:dyDescent="0.25">
      <c r="B35" s="48" t="s">
        <v>43</v>
      </c>
      <c r="C35" s="49"/>
      <c r="D35" s="24" t="s">
        <v>30</v>
      </c>
      <c r="E35" s="24" t="s">
        <v>31</v>
      </c>
      <c r="F35" s="13" t="s">
        <v>31</v>
      </c>
      <c r="G35" s="83"/>
    </row>
    <row r="36" spans="2:7" x14ac:dyDescent="0.25">
      <c r="B36" s="48" t="s">
        <v>44</v>
      </c>
      <c r="C36" s="49"/>
      <c r="D36" s="24">
        <v>1</v>
      </c>
      <c r="E36" s="24" t="s">
        <v>31</v>
      </c>
      <c r="F36" s="13" t="s">
        <v>31</v>
      </c>
      <c r="G36" s="83"/>
    </row>
    <row r="37" spans="2:7" ht="15.75" thickBot="1" x14ac:dyDescent="0.3">
      <c r="B37" s="50" t="s">
        <v>45</v>
      </c>
      <c r="C37" s="51"/>
      <c r="D37" s="28" t="s">
        <v>93</v>
      </c>
      <c r="E37" s="28"/>
      <c r="F37" s="14"/>
      <c r="G37" s="84"/>
    </row>
    <row r="38" spans="2:7" ht="15.75" thickBot="1" x14ac:dyDescent="0.3">
      <c r="B38" s="20"/>
      <c r="C38" s="20"/>
      <c r="D38" s="21"/>
      <c r="E38" s="21"/>
      <c r="F38" s="22"/>
      <c r="G38" s="23"/>
    </row>
    <row r="39" spans="2:7" x14ac:dyDescent="0.25">
      <c r="B39" s="72" t="s">
        <v>46</v>
      </c>
      <c r="C39" s="73"/>
      <c r="D39" s="73"/>
      <c r="E39" s="73"/>
      <c r="F39" s="73"/>
      <c r="G39" s="65">
        <v>1</v>
      </c>
    </row>
    <row r="40" spans="2:7" x14ac:dyDescent="0.25">
      <c r="B40" s="78" t="s">
        <v>47</v>
      </c>
      <c r="C40" s="79"/>
      <c r="D40" s="24">
        <f>IF(B40="DOOR SWITCH 2 (TC)",1,"N/A")</f>
        <v>1</v>
      </c>
      <c r="E40" s="24">
        <f>IF(B40="DOOR SWITCH 2 (TC)",1,"N/A")</f>
        <v>1</v>
      </c>
      <c r="F40" s="37" t="str">
        <f>IF(B40="DOOR SWITCH 2 (TC)","VIP 1","N/A")</f>
        <v>VIP 1</v>
      </c>
      <c r="G40" s="66"/>
    </row>
    <row r="41" spans="2:7" x14ac:dyDescent="0.25">
      <c r="B41" s="74" t="s">
        <v>48</v>
      </c>
      <c r="C41" s="16" t="s">
        <v>49</v>
      </c>
      <c r="D41" s="17" t="s">
        <v>50</v>
      </c>
      <c r="E41" s="17" t="s">
        <v>94</v>
      </c>
      <c r="F41" s="18" t="s">
        <v>99</v>
      </c>
      <c r="G41" s="66"/>
    </row>
    <row r="42" spans="2:7" x14ac:dyDescent="0.25">
      <c r="B42" s="74"/>
      <c r="C42" s="17" t="s">
        <v>52</v>
      </c>
      <c r="D42" s="19" t="s">
        <v>101</v>
      </c>
      <c r="E42" s="17" t="s">
        <v>98</v>
      </c>
      <c r="F42" s="18"/>
      <c r="G42" s="66"/>
    </row>
    <row r="43" spans="2:7" x14ac:dyDescent="0.25">
      <c r="B43" s="29" t="s">
        <v>53</v>
      </c>
      <c r="C43" s="11" t="s">
        <v>95</v>
      </c>
      <c r="D43" s="11" t="str">
        <f>IF(B43="PS Redundancy Board","I/O Board Outputs - NO"," ")</f>
        <v>I/O Board Outputs - NO</v>
      </c>
      <c r="E43" s="11" t="str">
        <f>IF(B43="PS Redundancy Board","Sensor Address -1"," ")</f>
        <v>Sensor Address -1</v>
      </c>
      <c r="F43" s="45" t="s">
        <v>96</v>
      </c>
      <c r="G43" s="66"/>
    </row>
    <row r="44" spans="2:7" ht="15.75" thickBot="1" x14ac:dyDescent="0.3">
      <c r="B44" s="68" t="s">
        <v>51</v>
      </c>
      <c r="C44" s="69"/>
      <c r="D44" s="9"/>
      <c r="E44" s="9"/>
      <c r="F44" s="38"/>
      <c r="G44" s="67"/>
    </row>
    <row r="45" spans="2:7" ht="15.75" thickBot="1" x14ac:dyDescent="0.3">
      <c r="C45" s="30"/>
      <c r="D45" s="30"/>
      <c r="E45" s="31"/>
      <c r="F45" s="32"/>
      <c r="G45" s="15"/>
    </row>
    <row r="46" spans="2:7" x14ac:dyDescent="0.25">
      <c r="B46" s="72" t="s">
        <v>46</v>
      </c>
      <c r="C46" s="73"/>
      <c r="D46" s="73"/>
      <c r="E46" s="73"/>
      <c r="F46" s="73"/>
      <c r="G46" s="65">
        <v>2</v>
      </c>
    </row>
    <row r="47" spans="2:7" x14ac:dyDescent="0.25">
      <c r="B47" s="29" t="s">
        <v>53</v>
      </c>
      <c r="C47" s="11" t="s">
        <v>95</v>
      </c>
      <c r="D47" s="11" t="str">
        <f>IF(B47="PS Redundancy Board","I/O Board Outputs - NO"," ")</f>
        <v>I/O Board Outputs - NO</v>
      </c>
      <c r="E47" s="11" t="str">
        <f>IF(B47="PS Redundancy Board","Sensor Address -1"," ")</f>
        <v>Sensor Address -1</v>
      </c>
      <c r="F47" s="45" t="s">
        <v>96</v>
      </c>
      <c r="G47" s="66"/>
    </row>
    <row r="48" spans="2:7" ht="15.75" thickBot="1" x14ac:dyDescent="0.3">
      <c r="B48" s="68" t="s">
        <v>51</v>
      </c>
      <c r="C48" s="69"/>
      <c r="D48" s="9"/>
      <c r="E48" s="9"/>
      <c r="F48" s="38"/>
      <c r="G48" s="67"/>
    </row>
    <row r="49" spans="2:7" ht="15.75" thickBot="1" x14ac:dyDescent="0.3">
      <c r="C49" s="30"/>
      <c r="D49" s="30"/>
      <c r="E49" s="31"/>
      <c r="F49" s="32"/>
      <c r="G49" s="15"/>
    </row>
    <row r="50" spans="2:7" ht="15.75" thickBot="1" x14ac:dyDescent="0.3">
      <c r="B50" s="75" t="s">
        <v>54</v>
      </c>
      <c r="C50" s="76"/>
      <c r="D50" s="76"/>
      <c r="E50" s="76"/>
      <c r="F50" s="77"/>
      <c r="G50" s="65"/>
    </row>
    <row r="51" spans="2:7" x14ac:dyDescent="0.25">
      <c r="B51" s="70" t="s">
        <v>55</v>
      </c>
      <c r="C51" s="71"/>
      <c r="D51" s="71"/>
      <c r="E51" s="34" t="s">
        <v>100</v>
      </c>
      <c r="F51" s="36" t="s">
        <v>56</v>
      </c>
      <c r="G51" s="66"/>
    </row>
    <row r="52" spans="2:7" x14ac:dyDescent="0.25">
      <c r="B52" s="48" t="s">
        <v>57</v>
      </c>
      <c r="C52" s="49"/>
      <c r="D52" s="49"/>
      <c r="E52" s="11" t="s">
        <v>97</v>
      </c>
      <c r="F52" s="13" t="str">
        <f>IF(E52="N/A", " ", "GUIDE - DD3513398")</f>
        <v>GUIDE - DD3513398</v>
      </c>
      <c r="G52" s="66"/>
    </row>
    <row r="53" spans="2:7" ht="15.75" thickBot="1" x14ac:dyDescent="0.3">
      <c r="B53" s="50" t="s">
        <v>59</v>
      </c>
      <c r="C53" s="51"/>
      <c r="D53" s="51"/>
      <c r="E53" s="35" t="s">
        <v>58</v>
      </c>
      <c r="F53" s="14" t="str">
        <f>IF(E53="N/A", " ", "GUIDE - DD3350029")</f>
        <v xml:space="preserve"> </v>
      </c>
      <c r="G53" s="67"/>
    </row>
    <row r="54" spans="2:7" x14ac:dyDescent="0.25">
      <c r="C54" s="30"/>
      <c r="D54" s="30"/>
      <c r="E54" s="31"/>
      <c r="F54" s="32"/>
      <c r="G54" s="15"/>
    </row>
    <row r="55" spans="2:7" ht="15.75" thickBot="1" x14ac:dyDescent="0.3"/>
    <row r="56" spans="2:7" x14ac:dyDescent="0.25">
      <c r="B56" s="7" t="s">
        <v>60</v>
      </c>
      <c r="C56" s="8"/>
      <c r="D56" s="8"/>
      <c r="E56" s="8"/>
      <c r="F56" s="8"/>
      <c r="G56" s="1"/>
    </row>
    <row r="57" spans="2:7" x14ac:dyDescent="0.25">
      <c r="B57" s="3"/>
      <c r="G57" s="2"/>
    </row>
    <row r="58" spans="2:7" x14ac:dyDescent="0.25">
      <c r="B58" s="3"/>
      <c r="G58" s="2"/>
    </row>
    <row r="59" spans="2:7" x14ac:dyDescent="0.25">
      <c r="B59" s="3"/>
      <c r="G59" s="2"/>
    </row>
    <row r="60" spans="2:7" x14ac:dyDescent="0.25">
      <c r="B60" s="3"/>
      <c r="G60" s="2"/>
    </row>
    <row r="61" spans="2:7" x14ac:dyDescent="0.25">
      <c r="B61" s="3"/>
      <c r="G61" s="2"/>
    </row>
    <row r="62" spans="2:7" x14ac:dyDescent="0.25">
      <c r="B62" s="3"/>
      <c r="G62" s="2"/>
    </row>
    <row r="63" spans="2:7" x14ac:dyDescent="0.25">
      <c r="B63" s="3"/>
      <c r="G63" s="2"/>
    </row>
    <row r="64" spans="2:7" x14ac:dyDescent="0.25">
      <c r="B64" s="3"/>
      <c r="G64" s="2"/>
    </row>
    <row r="65" spans="2:7" x14ac:dyDescent="0.25">
      <c r="B65" s="3"/>
      <c r="G65" s="2"/>
    </row>
    <row r="66" spans="2:7" x14ac:dyDescent="0.25">
      <c r="B66" s="3"/>
      <c r="G66" s="2"/>
    </row>
    <row r="67" spans="2:7" x14ac:dyDescent="0.25">
      <c r="B67" s="3"/>
      <c r="G67" s="2"/>
    </row>
    <row r="68" spans="2:7" x14ac:dyDescent="0.25">
      <c r="B68" s="3"/>
      <c r="G68" s="2"/>
    </row>
    <row r="69" spans="2:7" x14ac:dyDescent="0.25">
      <c r="B69" s="3"/>
      <c r="G69" s="2"/>
    </row>
    <row r="70" spans="2:7" ht="15.75" thickBot="1" x14ac:dyDescent="0.3">
      <c r="B70" s="4"/>
      <c r="C70" s="5"/>
      <c r="D70" s="5"/>
      <c r="E70" s="5"/>
      <c r="F70" s="5"/>
      <c r="G70" s="6"/>
    </row>
    <row r="72" spans="2:7" x14ac:dyDescent="0.25">
      <c r="B72" t="s">
        <v>61</v>
      </c>
    </row>
  </sheetData>
  <mergeCells count="62">
    <mergeCell ref="B46:F46"/>
    <mergeCell ref="G46:G48"/>
    <mergeCell ref="B48:C48"/>
    <mergeCell ref="B2:F2"/>
    <mergeCell ref="B4:C4"/>
    <mergeCell ref="B33:C33"/>
    <mergeCell ref="D14:F14"/>
    <mergeCell ref="G4:G14"/>
    <mergeCell ref="B27:C27"/>
    <mergeCell ref="D8:F8"/>
    <mergeCell ref="B10:C10"/>
    <mergeCell ref="B11:C11"/>
    <mergeCell ref="D9:F9"/>
    <mergeCell ref="D10:F10"/>
    <mergeCell ref="B6:B9"/>
    <mergeCell ref="G16:G18"/>
    <mergeCell ref="C18:D18"/>
    <mergeCell ref="E18:F18"/>
    <mergeCell ref="B16:F16"/>
    <mergeCell ref="D5:F5"/>
    <mergeCell ref="B29:C29"/>
    <mergeCell ref="B28:C28"/>
    <mergeCell ref="B25:C25"/>
    <mergeCell ref="B24:C24"/>
    <mergeCell ref="B21:C21"/>
    <mergeCell ref="B26:C26"/>
    <mergeCell ref="B14:C14"/>
    <mergeCell ref="B22:C22"/>
    <mergeCell ref="B23:C23"/>
    <mergeCell ref="B5:C5"/>
    <mergeCell ref="B31:C31"/>
    <mergeCell ref="D3:F3"/>
    <mergeCell ref="G50:G53"/>
    <mergeCell ref="B44:C44"/>
    <mergeCell ref="B51:D51"/>
    <mergeCell ref="B39:F39"/>
    <mergeCell ref="B41:B42"/>
    <mergeCell ref="B53:D53"/>
    <mergeCell ref="B50:F50"/>
    <mergeCell ref="B52:D52"/>
    <mergeCell ref="G39:G44"/>
    <mergeCell ref="B40:C40"/>
    <mergeCell ref="G2:G3"/>
    <mergeCell ref="B20:F20"/>
    <mergeCell ref="G20:G37"/>
    <mergeCell ref="D4:F4"/>
    <mergeCell ref="B15:C15"/>
    <mergeCell ref="D15:F15"/>
    <mergeCell ref="C1:F1"/>
    <mergeCell ref="B30:C30"/>
    <mergeCell ref="B37:C37"/>
    <mergeCell ref="B3:C3"/>
    <mergeCell ref="B12:C12"/>
    <mergeCell ref="D11:F11"/>
    <mergeCell ref="D12:F12"/>
    <mergeCell ref="D13:F13"/>
    <mergeCell ref="D6:F6"/>
    <mergeCell ref="D7:F7"/>
    <mergeCell ref="B36:C36"/>
    <mergeCell ref="B35:C35"/>
    <mergeCell ref="B34:C34"/>
    <mergeCell ref="B32:C32"/>
  </mergeCells>
  <dataValidations count="37">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9 O16 O46" xr:uid="{00000000-0002-0000-0000-000007000000}">
      <formula1>"DOOR SWITCH 2 (TC), "</formula1>
    </dataValidation>
    <dataValidation type="list" errorStyle="warning" allowBlank="1" showInputMessage="1" showErrorMessage="1" sqref="B40:C40" xr:uid="{8B776643-279A-4908-8D4B-360380D9AFE1}">
      <formula1>"--,DOOR SWITCH 2 (TC),'"</formula1>
    </dataValidation>
    <dataValidation type="list" allowBlank="1" showInputMessage="1" showErrorMessage="1" sqref="D35" xr:uid="{17F86F90-4755-4BBC-B16C-9A47AD6697A6}">
      <formula1>"0,1,2, YES, NO"</formula1>
    </dataValidation>
    <dataValidation type="list" allowBlank="1" showInputMessage="1" showErrorMessage="1" sqref="D28" xr:uid="{9983D432-C5DA-4662-A269-D13F6A057F15}">
      <formula1>"0,1"</formula1>
    </dataValidation>
    <dataValidation type="list" allowBlank="1" showInputMessage="1" showErrorMessage="1" sqref="D34" xr:uid="{552D89CE-910D-4C2A-AC2D-C2850667E636}">
      <formula1>"YES,NO"</formula1>
    </dataValidation>
    <dataValidation type="list" errorStyle="warning" allowBlank="1" showInputMessage="1" showErrorMessage="1" sqref="D31:D33" xr:uid="{22D88420-7DB3-4399-BE35-3F3B649F22FF}">
      <formula1>"YES,NO"</formula1>
    </dataValidation>
    <dataValidation type="list" allowBlank="1" showInputMessage="1" showErrorMessage="1" sqref="B44:C44 B48:C48" xr:uid="{9D95D93F-1106-4683-AC31-5C7C82D8EFE7}">
      <formula1>"MINI DC I/O 6,'"</formula1>
    </dataValidation>
    <dataValidation type="list" errorStyle="warning" allowBlank="1" showInputMessage="1" showErrorMessage="1" sqref="D30" xr:uid="{844DCB1B-1135-40F9-BFBB-7CB1D50566A1}">
      <formula1>"NO,1,2,3,4,5,6,7,8,9,10"</formula1>
    </dataValidation>
    <dataValidation type="list" errorStyle="warning" allowBlank="1" showInputMessage="1" showErrorMessage="1" sqref="D25" xr:uid="{FDFF811A-538D-468C-8432-F3B1D5A53297}">
      <formula1>"NO,1,2,3,4,5,6,7,8"</formula1>
    </dataValidation>
    <dataValidation type="list" errorStyle="warning" allowBlank="1" showInputMessage="1" showErrorMessage="1" sqref="D36" xr:uid="{EB97D327-9E2B-48FC-8AB4-ED6196ADC35B}">
      <formula1>"?,NO,1,2"</formula1>
    </dataValidation>
    <dataValidation type="list" errorStyle="warning" allowBlank="1" showInputMessage="1" showErrorMessage="1" sqref="F29" xr:uid="{8DA91CE2-BC5B-4CD1-BA5E-419FC0102A9D}">
      <formula1>"'--,CAN,I/O"</formula1>
    </dataValidation>
    <dataValidation type="list" allowBlank="1" showInputMessage="1" showErrorMessage="1" sqref="F28" xr:uid="{1A048B2E-9638-4CA9-92A7-551DC6BB515D}">
      <formula1>"?, CONNECT TO MODULE - YES, CONNECT TO MODULE - NO"</formula1>
    </dataValidation>
    <dataValidation type="list" allowBlank="1" showInputMessage="1" showErrorMessage="1" sqref="E35" xr:uid="{3E376BDC-41A4-45C9-8451-A88127770176}">
      <formula1>"Alternate, Synchronize"</formula1>
    </dataValidation>
    <dataValidation type="list" errorStyle="warning" allowBlank="1" showInputMessage="1" showErrorMessage="1" sqref="D37:D38"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41" xr:uid="{AAB2C672-AAD5-43BC-8990-0EDD57F70283}">
      <formula1>"', Auxiliary, Default IP, Specify IP"</formula1>
    </dataValidation>
    <dataValidation type="list" allowBlank="1" showInputMessage="1" showErrorMessage="1" sqref="E42" xr:uid="{8CCF3F93-DF2E-431C-9DEC-040920C8D4DE}">
      <formula1>"', Serial,Ethernet"</formula1>
    </dataValidation>
    <dataValidation type="list" allowBlank="1" showInputMessage="1" showErrorMessage="1" sqref="E41" xr:uid="{5770FBE9-9127-4EF1-93A2-239ECA7075F3}">
      <formula1>"',1 Hour,2 Hour,3 Hour, 4 Hour,5 Hour"</formula1>
    </dataValidation>
    <dataValidation type="list" allowBlank="1" showInputMessage="1" sqref="C42" xr:uid="{B877167C-9080-4758-A047-EE42FFD40BB3}">
      <formula1>"',Control equipment,Entire display"</formula1>
    </dataValidation>
    <dataValidation type="list" errorStyle="warning" allowBlank="1" showInputMessage="1" showErrorMessage="1" sqref="C41" xr:uid="{A5C9464B-43EE-4A7A-82CC-459C918A3FC9}">
      <formula1>"',ALPHA FXM SERIES,TRIPPLITE,Generic UPS"</formula1>
    </dataValidation>
    <dataValidation type="list" allowBlank="1" showInputMessage="1" sqref="D41" xr:uid="{29BDF287-5668-44D5-96EC-EB84E7C381A6}">
      <formula1>"', 'By Brightness %, By Power"</formula1>
    </dataValidation>
    <dataValidation type="list" allowBlank="1" showInputMessage="1" sqref="D42" xr:uid="{8100747C-7EFD-479B-8E60-C6E3C5187CB2}">
      <formula1>"',Percent - 50%, Watts - 1800, Watts - 1100, Watts - 650"</formula1>
    </dataValidation>
    <dataValidation type="list" allowBlank="1" showInputMessage="1" showErrorMessage="1" sqref="B41:B42" xr:uid="{84518EE8-8F23-4A86-B94B-F836696BB4CA}">
      <formula1>"',UPS"</formula1>
    </dataValidation>
    <dataValidation type="list" errorStyle="warning" allowBlank="1" showInputMessage="1" showErrorMessage="1" sqref="D26:D27" xr:uid="{87CE7D83-06DD-4F83-A1B9-E3B46230779F}">
      <formula1>"YES, NO"</formula1>
    </dataValidation>
    <dataValidation type="list" allowBlank="1" showInputMessage="1" showErrorMessage="1" sqref="F26:F27" xr:uid="{6C81F1DB-F5FE-4FF2-9620-D8C822750D9B}">
      <formula1>"', Isolation Boards in Sign - Yes, Isolation Boards in Sign - No"</formula1>
    </dataValidation>
    <dataValidation type="list" errorStyle="warning" allowBlank="1" showInputMessage="1" sqref="C43 C47" xr:uid="{0830831F-A972-49C1-BC47-BC7D0DCEB309}">
      <formula1>"', Module Output - ?"</formula1>
    </dataValidation>
    <dataValidation type="list" errorStyle="warning" allowBlank="1" showInputMessage="1" showErrorMessage="1" sqref="D29" xr:uid="{5BC3A260-90C9-4FDE-A6F8-06D9B67817ED}">
      <formula1>"?,NO,1,2,3,4,5,6,7,8,9,10"</formula1>
    </dataValidation>
    <dataValidation type="list" allowBlank="1" showInputMessage="1" showErrorMessage="1" sqref="F25" xr:uid="{3BFEE8B6-DDF2-47D5-A014-B563A93E58FD}">
      <formula1>"?, IN SIGN - YES, IN SIGN - NO"</formula1>
    </dataValidation>
    <dataValidation type="list" allowBlank="1" showInputMessage="1" showErrorMessage="1" sqref="D17" xr:uid="{440C208B-1D6F-4F66-9AA4-456983E41D81}">
      <formula1>"FRAME RATE - 6 FPS, FRAME RATE - 7 FPS, FRAME RATE - 8 FPS, FRAME RATE - 9 FPS"</formula1>
    </dataValidation>
    <dataValidation type="list" allowBlank="1" showInputMessage="1" showErrorMessage="1" sqref="B43 B47" xr:uid="{D8AF5BE0-FAD9-4C54-AC75-CC4A9CA69286}">
      <formula1>"', ?, PS Redundancy Board"</formula1>
    </dataValidation>
  </dataValidations>
  <pageMargins left="0.25" right="0.25"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77AFB-18CE-4C22-AB57-83C60BDE72F5}">
  <dimension ref="A1:O49"/>
  <sheetViews>
    <sheetView workbookViewId="0">
      <selection sqref="A1:H3"/>
    </sheetView>
  </sheetViews>
  <sheetFormatPr defaultRowHeight="15" x14ac:dyDescent="0.25"/>
  <sheetData>
    <row r="1" spans="1:15" x14ac:dyDescent="0.25">
      <c r="A1" s="98" t="s">
        <v>81</v>
      </c>
      <c r="B1" s="98"/>
      <c r="C1" s="98"/>
      <c r="D1" s="98"/>
      <c r="E1" s="98"/>
      <c r="F1" s="98"/>
      <c r="G1" s="98"/>
      <c r="H1" s="98"/>
    </row>
    <row r="2" spans="1:15" x14ac:dyDescent="0.25">
      <c r="A2" s="98"/>
      <c r="B2" s="98"/>
      <c r="C2" s="98"/>
      <c r="D2" s="98"/>
      <c r="E2" s="98"/>
      <c r="F2" s="98"/>
      <c r="G2" s="98"/>
      <c r="H2" s="98"/>
    </row>
    <row r="3" spans="1:15" x14ac:dyDescent="0.25">
      <c r="A3" s="98"/>
      <c r="B3" s="98"/>
      <c r="C3" s="98"/>
      <c r="D3" s="98"/>
      <c r="E3" s="98"/>
      <c r="F3" s="98"/>
      <c r="G3" s="98"/>
      <c r="H3" s="98"/>
    </row>
    <row r="5" spans="1:15" x14ac:dyDescent="0.25">
      <c r="B5" t="s">
        <v>76</v>
      </c>
      <c r="C5" t="s">
        <v>77</v>
      </c>
    </row>
    <row r="6" spans="1:15" x14ac:dyDescent="0.25">
      <c r="B6" t="s">
        <v>78</v>
      </c>
    </row>
    <row r="8" spans="1:15" x14ac:dyDescent="0.25">
      <c r="B8" t="s">
        <v>79</v>
      </c>
    </row>
    <row r="10" spans="1:15" x14ac:dyDescent="0.25">
      <c r="A10" s="99" t="s">
        <v>82</v>
      </c>
      <c r="B10" s="99"/>
      <c r="C10" s="99"/>
      <c r="D10" s="99"/>
      <c r="E10" s="99"/>
      <c r="F10" s="99"/>
      <c r="G10" s="99"/>
      <c r="I10" s="99" t="s">
        <v>73</v>
      </c>
      <c r="J10" s="99"/>
      <c r="K10" s="99"/>
      <c r="L10" s="99"/>
      <c r="M10" s="99"/>
      <c r="N10" s="99"/>
      <c r="O10" s="99"/>
    </row>
    <row r="11" spans="1:15" x14ac:dyDescent="0.25">
      <c r="A11" s="99" t="s">
        <v>71</v>
      </c>
      <c r="B11" s="99"/>
      <c r="C11" s="99"/>
      <c r="D11" s="99"/>
      <c r="E11" s="99"/>
      <c r="F11" s="99"/>
      <c r="G11" s="99"/>
      <c r="I11" s="99" t="s">
        <v>74</v>
      </c>
      <c r="J11" s="99"/>
      <c r="K11" s="99"/>
      <c r="L11" s="99"/>
      <c r="M11" s="99"/>
      <c r="N11" s="99"/>
      <c r="O11" s="99"/>
    </row>
    <row r="12" spans="1:15" x14ac:dyDescent="0.25">
      <c r="A12" s="100" t="s">
        <v>72</v>
      </c>
      <c r="B12" s="100"/>
      <c r="C12" s="100"/>
      <c r="D12" s="100"/>
      <c r="E12" s="100"/>
      <c r="F12" s="100"/>
      <c r="G12" s="100"/>
      <c r="I12" s="99" t="s">
        <v>75</v>
      </c>
      <c r="J12" s="99"/>
      <c r="K12" s="99"/>
      <c r="L12" s="99"/>
      <c r="M12" s="99"/>
      <c r="N12" s="99"/>
      <c r="O12" s="99"/>
    </row>
    <row r="13" spans="1:15" x14ac:dyDescent="0.25">
      <c r="A13" s="99" t="s">
        <v>83</v>
      </c>
      <c r="B13" s="99"/>
      <c r="C13" s="99"/>
      <c r="D13" s="99"/>
      <c r="E13" s="99"/>
      <c r="F13" s="99"/>
      <c r="G13" s="99"/>
      <c r="I13" s="99" t="s">
        <v>84</v>
      </c>
      <c r="J13" s="99"/>
      <c r="K13" s="99"/>
      <c r="L13" s="99"/>
      <c r="M13" s="99"/>
      <c r="N13" s="99"/>
      <c r="O13" s="99"/>
    </row>
    <row r="15" spans="1:15" x14ac:dyDescent="0.25">
      <c r="A15" t="s">
        <v>66</v>
      </c>
    </row>
    <row r="16" spans="1:15" x14ac:dyDescent="0.25">
      <c r="A16">
        <v>1</v>
      </c>
      <c r="B16" t="s">
        <v>70</v>
      </c>
    </row>
    <row r="17" spans="1:2" x14ac:dyDescent="0.25">
      <c r="A17">
        <v>2</v>
      </c>
      <c r="B17" t="s">
        <v>65</v>
      </c>
    </row>
    <row r="18" spans="1:2" x14ac:dyDescent="0.25">
      <c r="A18">
        <v>3</v>
      </c>
      <c r="B18" t="s">
        <v>67</v>
      </c>
    </row>
    <row r="19" spans="1:2" x14ac:dyDescent="0.25">
      <c r="A19">
        <v>4</v>
      </c>
      <c r="B19" t="s">
        <v>68</v>
      </c>
    </row>
    <row r="48" spans="1:1" x14ac:dyDescent="0.25">
      <c r="A48" t="s">
        <v>80</v>
      </c>
    </row>
    <row r="49" spans="1:1" x14ac:dyDescent="0.25">
      <c r="A49" t="s">
        <v>69</v>
      </c>
    </row>
  </sheetData>
  <mergeCells count="9">
    <mergeCell ref="A1:H3"/>
    <mergeCell ref="A10:G10"/>
    <mergeCell ref="A13:G13"/>
    <mergeCell ref="I10:O10"/>
    <mergeCell ref="I11:O11"/>
    <mergeCell ref="I12:O12"/>
    <mergeCell ref="I13:O13"/>
    <mergeCell ref="A11:G11"/>
    <mergeCell ref="A12: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C34949</OrderProject_x0020_ID>
    <DocNumber xmlns="2cc016c5-161d-4d6b-a532-6cf687f4a3ab">DD5988509</DocNumber>
    <Rev xmlns="2cc016c5-161d-4d6b-a532-6cf687f4a3ab">00</Rev>
    <_dlc_DocId xmlns="b479dd50-8d7e-4b78-9fb1-00cf65781f6b">75D2Y5VYC55K-1220653723-68404</_dlc_DocId>
    <_dlc_DocIdUrl xmlns="b479dd50-8d7e-4b78-9fb1-00cf65781f6b">
      <Url>https://daktronics.sharepoint.com/sites/docs-engineering/_layouts/15/DocIdRedir.aspx?ID=75D2Y5VYC55K-1220653723-68404</Url>
      <Description>75D2Y5VYC55K-1220653723-68404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2.xml><?xml version="1.0" encoding="utf-8"?>
<ds:datastoreItem xmlns:ds="http://schemas.openxmlformats.org/officeDocument/2006/customXml" ds:itemID="{09EBFFDF-4511-4C10-A4A0-73553F70C8B4}">
  <ds:schemaRefs>
    <ds:schemaRef ds:uri="http://purl.org/dc/terms/"/>
    <ds:schemaRef ds:uri="http://www.w3.org/XML/1998/namespace"/>
    <ds:schemaRef ds:uri="http://purl.org/dc/dcmitype/"/>
    <ds:schemaRef ds:uri="cdae4ca2-47b8-467c-a804-ebae05ca0c7f"/>
    <ds:schemaRef ds:uri="2cc016c5-161d-4d6b-a532-6cf687f4a3ab"/>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b479dd50-8d7e-4b78-9fb1-00cf65781f6b"/>
    <ds:schemaRef ds:uri="http://schemas.microsoft.com/office/2006/metadata/properties"/>
  </ds:schemaRefs>
</ds:datastoreItem>
</file>

<file path=customXml/itemProps3.xml><?xml version="1.0" encoding="utf-8"?>
<ds:datastoreItem xmlns:ds="http://schemas.openxmlformats.org/officeDocument/2006/customXml" ds:itemID="{3034090A-29FC-49F8-8522-001D8C0DC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5E15BCC-3E61-462F-8818-FE0800BC673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VM DATA - HIDE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C34949 Caltrans, Site Config, VM-1020-16X80-20-RGB G5 @2</dc:title>
  <dc:subject/>
  <dc:creator>Dan Muzzey</dc:creator>
  <cp:keywords/>
  <dc:description/>
  <cp:lastModifiedBy>Will Tucker</cp:lastModifiedBy>
  <cp:revision/>
  <dcterms:created xsi:type="dcterms:W3CDTF">2017-03-27T20:46:42Z</dcterms:created>
  <dcterms:modified xsi:type="dcterms:W3CDTF">2026-09-30T19:16:43Z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074e2d4c-873d-4d6d-9bcd-074127b73dd6</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