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3" documentId="8_{8006C72D-85F0-4943-8AC7-71BCA024932B}" xr6:coauthVersionLast="47" xr6:coauthVersionMax="47" xr10:uidLastSave="{050220D0-AD66-424B-B839-7D36484B6280}"/>
  <bookViews>
    <workbookView xWindow="8715" yWindow="0" windowWidth="2019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F47" i="1"/>
  <c r="F40" i="1"/>
  <c r="E40" i="1"/>
  <c r="D40" i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PLR's in one sign.</t>
        </r>
      </text>
    </comment>
    <comment ref="B17" authorId="1" shapeId="0" xr:uid="{952FD4BE-82B9-46FE-B17B-0C8EE4D86F4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This is also known as "Green Mode"</t>
        </r>
      </text>
    </comment>
    <comment ref="D30" authorId="1" shapeId="0" xr:uid="{0EAA8F9B-9E04-4A82-8CE0-DADEEBB1E4A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The fans on the modules are automatically controlled by the VIP base on this settings.  Also called Pixel Fans.</t>
        </r>
      </text>
    </comment>
    <comment ref="D37" authorId="1" shapeId="0" xr:uid="{3D3A7452-ADD3-4B50-9B54-23468497865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G1 - supports PS Redundancy Board option
G2 - Does not support PS Redundancy option - use Gen IV - add PSRBs in advanced.</t>
        </r>
      </text>
    </comment>
    <comment ref="D41" authorId="1" shapeId="0" xr:uid="{AA661120-7857-4BDC-A71B-6AB38652D7E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<sst xmlns="http://schemas.openxmlformats.org/spreadsheetml/2006/main" count="119" uniqueCount="70">
  <si>
    <t>Rev 00</t>
  </si>
  <si>
    <t>SIGN/S</t>
  </si>
  <si>
    <t>OPTION</t>
  </si>
  <si>
    <t>VALUE</t>
  </si>
  <si>
    <t>MODEL</t>
  </si>
  <si>
    <t>VF</t>
  </si>
  <si>
    <t>ACCESS</t>
  </si>
  <si>
    <t>REAR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</si>
  <si>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</si>
  <si>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</si>
  <si>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</si>
  <si>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</si>
  <si>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</si>
  <si>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</si>
  <si>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</si>
  <si>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</si>
  <si>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</si>
  <si>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</si>
  <si>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</si>
  <si>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</si>
  <si>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</si>
  <si>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</si>
  <si>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</si>
  <si>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</si>
  <si>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</si>
  <si>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ADD LIGHT SENSORS (LUX)</t>
  </si>
  <si>
    <t>MULTI-DIRECTIONAL (MDLS)</t>
  </si>
  <si>
    <t>DEFAULT</t>
  </si>
  <si>
    <t>ON DISPLAY INTERFACE</t>
  </si>
  <si>
    <t>ADD TEMP SENSORS</t>
  </si>
  <si>
    <t>HAS HUMIDITY SENSORS</t>
  </si>
  <si>
    <t>NO</t>
  </si>
  <si>
    <t>HAS ISOLATION BOARDS</t>
  </si>
  <si>
    <t>--</t>
  </si>
  <si>
    <t>HAS DCIO</t>
  </si>
  <si>
    <t>YES</t>
  </si>
  <si>
    <t>VCB II RETRO</t>
  </si>
  <si>
    <t>HAS DOOR SENSORS (SIGN)</t>
  </si>
  <si>
    <t>YES 1</t>
  </si>
  <si>
    <t>CONNECT TO MODULE - NO</t>
  </si>
  <si>
    <t>HAS AIRFLOW SENSORS</t>
  </si>
  <si>
    <t>HAS RPM SENSORS</t>
  </si>
  <si>
    <t>SPECIFY TEMPERATURE ZONE</t>
  </si>
  <si>
    <t>LOW TEMP (LT)</t>
  </si>
  <si>
    <t>ADD CABINET HEATERS</t>
  </si>
  <si>
    <t>ADD DEFOG HEATERS</t>
  </si>
  <si>
    <t>FACE FANS</t>
  </si>
  <si>
    <t>ADD VENT FANS</t>
  </si>
  <si>
    <t>HAS BEACONS</t>
  </si>
  <si>
    <t>HAS SURGE SUPPRESSORS</t>
  </si>
  <si>
    <t>CHOOSE POWER SYSTEM</t>
  </si>
  <si>
    <t>PERIPHERAL CONFIGURATION - ADVANCED SETUP</t>
  </si>
  <si>
    <t/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</si>
  <si>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</si>
  <si>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</si>
  <si>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</si>
  <si>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</si>
  <si>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</si>
  <si>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</si>
  <si>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</si>
  <si>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GUIDE - DD4832617</t>
  </si>
  <si>
    <t>SYSTEM CONFIGURATION - OPTIONAL SETUP</t>
  </si>
  <si>
    <t>PROCAMP BRIGHTNESS MAX</t>
  </si>
  <si>
    <t>PS Redundancy Board</t>
  </si>
  <si>
    <t>DD5955637</t>
  </si>
  <si>
    <t>C34951 Virginia DOT, Site Config, VF-2360-140X400-16-RGB G1</t>
  </si>
  <si>
    <t>SYSTEM CONFIGURATION
VF-2360-140X400-16-RGB G1 @1</t>
  </si>
  <si>
    <t>20X20</t>
  </si>
  <si>
    <t>YES 2</t>
  </si>
  <si>
    <t>DD5955990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</si>
</sst>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21" xfId="0" applyBorder="1"/>
    <xf numFmtId="0" fontId="0" fillId="0" borderId="25" xfId="0" applyBorder="1"/>
    <xf numFmtId="0" fontId="0" fillId="0" borderId="20" xfId="0" applyBorder="1"/>
    <xf numFmtId="0" fontId="0" fillId="0" borderId="19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0" xfId="0" applyBorder="1"/>
    <xf numFmtId="0" fontId="0" fillId="0" borderId="30" xfId="0" quotePrefix="1" applyBorder="1" applyAlignment="1">
      <alignment horizontal="left"/>
    </xf>
    <xf numFmtId="0" fontId="0" fillId="0" borderId="30" xfId="0" quotePrefix="1" applyBorder="1"/>
    <xf numFmtId="0" fontId="0" fillId="0" borderId="30" xfId="0" applyBorder="1" applyAlignment="1">
      <alignment horizontal="center" vertical="center"/>
    </xf>
    <xf numFmtId="0" fontId="0" fillId="2" borderId="21" xfId="0" quotePrefix="1" applyFill="1" applyBorder="1"/>
    <xf numFmtId="0" fontId="0" fillId="2" borderId="21" xfId="0" quotePrefix="1" applyFill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1" xfId="0" quotePrefix="1" applyBorder="1"/>
    <xf numFmtId="0" fontId="0" fillId="0" borderId="31" xfId="0" applyBorder="1"/>
    <xf numFmtId="0" fontId="0" fillId="0" borderId="12" xfId="0" quotePrefix="1" applyBorder="1"/>
    <xf numFmtId="0" fontId="0" fillId="0" borderId="32" xfId="0" quotePrefix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quotePrefix="1" applyBorder="1"/>
    <xf numFmtId="0" fontId="0" fillId="0" borderId="22" xfId="0" quotePrefix="1" applyBorder="1"/>
    <xf numFmtId="0" fontId="0" fillId="0" borderId="39" xfId="0" quotePrefix="1" applyBorder="1"/>
    <xf numFmtId="0" fontId="0" fillId="2" borderId="40" xfId="0" quotePrefix="1" applyFill="1" applyBorder="1"/>
    <xf numFmtId="0" fontId="0" fillId="2" borderId="43" xfId="0" quotePrefix="1" applyFill="1" applyBorder="1" applyAlignment="1">
      <alignment horizontal="left"/>
    </xf>
    <xf numFmtId="9" fontId="0" fillId="2" borderId="43" xfId="0" quotePrefix="1" applyNumberFormat="1" applyFill="1" applyBorder="1" applyAlignment="1">
      <alignment horizontal="left"/>
    </xf>
    <xf numFmtId="0" fontId="0" fillId="2" borderId="15" xfId="0" quotePrefix="1" applyFill="1" applyBorder="1"/>
    <xf numFmtId="0" fontId="0" fillId="0" borderId="26" xfId="0" quotePrefix="1" applyBorder="1" applyAlignment="1">
      <alignment horizontal="center" vertical="center"/>
    </xf>
    <xf numFmtId="9" fontId="0" fillId="0" borderId="22" xfId="0" quotePrefix="1" applyNumberFormat="1" applyBorder="1" applyAlignment="1">
      <alignment horizontal="left"/>
    </xf>
    <xf numFmtId="0" fontId="0" fillId="0" borderId="46" xfId="0" applyBorder="1"/>
    <xf numFmtId="0" fontId="0" fillId="0" borderId="46" xfId="0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48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quotePrefix="1" applyBorder="1"/>
    <xf numFmtId="0" fontId="0" fillId="0" borderId="51" xfId="0" applyBorder="1"/>
    <xf numFmtId="0" fontId="0" fillId="0" borderId="21" xfId="0" quotePrefix="1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/>
    </xf>
    <xf numFmtId="0" fontId="0" fillId="2" borderId="42" xfId="0" quotePrefix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4" xfId="1" applyFont="1" applyBorder="1" applyAlignment="1">
      <alignment horizontal="left"/>
    </xf>
    <xf numFmtId="0" fontId="5" fillId="0" borderId="47" xfId="1" applyFont="1" applyBorder="1" applyAlignment="1">
      <alignment horizontal="left"/>
    </xf>
    <xf numFmtId="0" fontId="3" fillId="0" borderId="44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41" xfId="0" quotePrefix="1" applyBorder="1" applyAlignment="1">
      <alignment horizontal="left"/>
    </xf>
    <xf numFmtId="0" fontId="0" fillId="0" borderId="22" xfId="0" quotePrefix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teams/teams/TransportationEngineeringContractDesign/Shared%20Documents/Forms/AllItems.aspx?id=%2Fteams%2FTransportationEngineeringContractDesign%2FShared%20Documents%2FElectrical%2FUPS%2FGreen%20Mode%20Explanation%5FGeneralized%5F11Oct22%2Epdf&amp;parent=%2Fteams%2FTransportationEngineeringContractDesign%2FShared%20Documents%2FElectrical%2FUP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7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17.7109375" customWidth="1"/>
    <col min="3" max="3" width="19.7109375" customWidth="1"/>
    <col min="4" max="4" width="25.42578125" customWidth="1"/>
    <col min="5" max="5" width="20.85546875" customWidth="1"/>
    <col min="6" max="6" width="27.140625" customWidth="1"/>
    <col min="7" max="7" width="14.28515625" customWidth="1"/>
  </cols>
  <sheetData>
    <row r="1" spans="2:7" ht="15.75" thickBot="1" x14ac:dyDescent="0.3">
      <c r="B1" s="25" t="s">
        <v>64</v>
      </c>
      <c r="C1" s="25"/>
      <c r="D1" s="89" t="s">
        <v>65</v>
      </c>
      <c r="E1" s="89"/>
      <c r="F1" s="89"/>
      <c r="G1" s="26" t="s">
        <v>0</v>
      </c>
    </row>
    <row r="2" spans="2:7" ht="30.75" customHeight="1" thickBot="1" x14ac:dyDescent="0.3">
      <c r="B2" s="85" t="s">
        <v>66</v>
      </c>
      <c r="C2" s="86"/>
      <c r="D2" s="86"/>
      <c r="E2" s="86"/>
      <c r="F2" s="87"/>
      <c r="G2" s="74" t="s">
        <v>1</v>
      </c>
    </row>
    <row r="3" spans="2:7" ht="15.75" thickBot="1" x14ac:dyDescent="0.3">
      <c r="B3" s="73" t="s">
        <v>2</v>
      </c>
      <c r="C3" s="64"/>
      <c r="D3" s="63" t="s">
        <v>3</v>
      </c>
      <c r="E3" s="64"/>
      <c r="F3" s="64"/>
      <c r="G3" s="75"/>
    </row>
    <row r="4" spans="2:7" x14ac:dyDescent="0.25">
      <c r="B4" s="14" t="s">
        <v>4</v>
      </c>
      <c r="C4" s="13"/>
      <c r="D4" s="61" t="s">
        <v>5</v>
      </c>
      <c r="E4" s="61"/>
      <c r="F4" s="62"/>
      <c r="G4" s="65">
        <v>1</v>
      </c>
    </row>
    <row r="5" spans="2:7" x14ac:dyDescent="0.25">
      <c r="B5" s="14" t="s">
        <v>6</v>
      </c>
      <c r="C5" s="13"/>
      <c r="D5" s="61" t="s">
        <v>7</v>
      </c>
      <c r="E5" s="61"/>
      <c r="F5" s="62"/>
      <c r="G5" s="66"/>
    </row>
    <row r="6" spans="2:7" x14ac:dyDescent="0.25">
      <c r="B6" s="96" t="s">
        <v>8</v>
      </c>
      <c r="C6" s="13" t="s">
        <v>9</v>
      </c>
      <c r="D6" s="61" t="s">
        <v>10</v>
      </c>
      <c r="E6" s="61"/>
      <c r="F6" s="62"/>
      <c r="G6" s="66"/>
    </row>
    <row r="7" spans="2:7" x14ac:dyDescent="0.25">
      <c r="B7" s="96"/>
      <c r="C7" s="13" t="s">
        <v>11</v>
      </c>
      <c r="D7" s="61" t="s">
        <v>12</v>
      </c>
      <c r="E7" s="61"/>
      <c r="F7" s="62"/>
      <c r="G7" s="66"/>
    </row>
    <row r="8" spans="2:7" x14ac:dyDescent="0.25">
      <c r="B8" s="96"/>
      <c r="C8" s="13" t="s">
        <v>13</v>
      </c>
      <c r="D8" s="61" t="s">
        <v>67</v>
      </c>
      <c r="E8" s="61"/>
      <c r="F8" s="62"/>
      <c r="G8" s="66"/>
    </row>
    <row r="9" spans="2:7" x14ac:dyDescent="0.25">
      <c r="B9" s="96"/>
      <c r="C9" s="13" t="s">
        <v>14</v>
      </c>
      <c r="D9" s="59">
        <f>IF(D8="16x16",20,IF(D8="20x20",16,IF(D8="25x25",13,"SELECT MODULE SIZE")))</f>
        <v>16</v>
      </c>
      <c r="E9" s="59"/>
      <c r="F9" s="60"/>
      <c r="G9" s="66"/>
    </row>
    <row r="10" spans="2:7" x14ac:dyDescent="0.25">
      <c r="B10" s="88" t="s">
        <v>15</v>
      </c>
      <c r="C10" s="61"/>
      <c r="D10" s="59">
        <v>140</v>
      </c>
      <c r="E10" s="59"/>
      <c r="F10" s="60"/>
      <c r="G10" s="66"/>
    </row>
    <row r="11" spans="2:7" x14ac:dyDescent="0.25">
      <c r="B11" s="88" t="s">
        <v>16</v>
      </c>
      <c r="C11" s="61"/>
      <c r="D11" s="59">
        <v>400</v>
      </c>
      <c r="E11" s="59"/>
      <c r="F11" s="60"/>
      <c r="G11" s="66"/>
    </row>
    <row r="12" spans="2:7" x14ac:dyDescent="0.25">
      <c r="B12" s="88" t="s">
        <v>17</v>
      </c>
      <c r="C12" s="61"/>
      <c r="D12" s="61" t="s">
        <v>18</v>
      </c>
      <c r="E12" s="61"/>
      <c r="F12" s="62"/>
      <c r="G12" s="66"/>
    </row>
    <row r="13" spans="2:7" x14ac:dyDescent="0.25">
      <c r="B13" s="88" t="s">
        <v>19</v>
      </c>
      <c r="C13" s="61"/>
      <c r="D13" s="59">
        <v>1</v>
      </c>
      <c r="E13" s="59"/>
      <c r="F13" s="60"/>
      <c r="G13" s="66"/>
    </row>
    <row r="14" spans="2:7" ht="15.75" thickBot="1" x14ac:dyDescent="0.3">
      <c r="B14" s="94" t="s">
        <v>20</v>
      </c>
      <c r="C14" s="95"/>
      <c r="D14" s="103" t="s">
        <v>21</v>
      </c>
      <c r="E14" s="103"/>
      <c r="F14" s="104"/>
      <c r="G14" s="67"/>
    </row>
    <row r="15" spans="2:7" ht="15.75" thickBot="1" x14ac:dyDescent="0.3">
      <c r="B15" s="51"/>
      <c r="C15" s="52"/>
      <c r="D15" s="52"/>
      <c r="E15" s="52"/>
      <c r="F15" s="52"/>
      <c r="G15" s="53"/>
    </row>
    <row r="16" spans="2:7" ht="15.75" thickBot="1" x14ac:dyDescent="0.3">
      <c r="B16" s="81" t="s">
        <v>61</v>
      </c>
      <c r="C16" s="82"/>
      <c r="D16" s="82"/>
      <c r="E16" s="82"/>
      <c r="F16" s="82"/>
      <c r="G16" s="65">
        <v>1</v>
      </c>
    </row>
    <row r="17" spans="2:7" ht="15.75" thickBot="1" x14ac:dyDescent="0.3">
      <c r="B17" s="83" t="s">
        <v>62</v>
      </c>
      <c r="C17" s="84"/>
      <c r="D17" s="54">
        <v>0.5</v>
      </c>
      <c r="E17" s="55"/>
      <c r="F17" s="56"/>
      <c r="G17" s="67"/>
    </row>
    <row r="18" spans="2:7" ht="15.75" thickBot="1" x14ac:dyDescent="0.3"/>
    <row r="19" spans="2:7" ht="15.75" thickBot="1" x14ac:dyDescent="0.3">
      <c r="B19" s="76" t="s">
        <v>22</v>
      </c>
      <c r="C19" s="77"/>
      <c r="D19" s="77"/>
      <c r="E19" s="77"/>
      <c r="F19" s="70"/>
      <c r="G19" s="78">
        <v>1</v>
      </c>
    </row>
    <row r="20" spans="2:7" x14ac:dyDescent="0.25">
      <c r="B20" s="97" t="s">
        <v>2</v>
      </c>
      <c r="C20" s="98"/>
      <c r="D20" s="38" t="s">
        <v>3</v>
      </c>
      <c r="E20" s="38" t="s">
        <v>23</v>
      </c>
      <c r="F20" s="39" t="s">
        <v>24</v>
      </c>
      <c r="G20" s="79"/>
    </row>
    <row r="21" spans="2:7" x14ac:dyDescent="0.25">
      <c r="B21" s="16" t="s">
        <v>25</v>
      </c>
      <c r="C21" s="15"/>
      <c r="D21" s="13" t="s">
        <v>26</v>
      </c>
      <c r="E21" s="13" t="s">
        <v>27</v>
      </c>
      <c r="F21" s="35" t="s">
        <v>28</v>
      </c>
      <c r="G21" s="79"/>
    </row>
    <row r="22" spans="2:7" x14ac:dyDescent="0.25">
      <c r="B22" s="40" t="s">
        <v>29</v>
      </c>
      <c r="C22" s="41"/>
      <c r="D22" s="13" t="s">
        <v>8</v>
      </c>
      <c r="E22" s="13" t="s">
        <v>27</v>
      </c>
      <c r="F22" s="35" t="s">
        <v>28</v>
      </c>
      <c r="G22" s="79"/>
    </row>
    <row r="23" spans="2:7" x14ac:dyDescent="0.25">
      <c r="B23" s="16" t="s">
        <v>30</v>
      </c>
      <c r="C23" s="15"/>
      <c r="D23" s="13" t="s">
        <v>31</v>
      </c>
      <c r="E23" s="13" t="s">
        <v>27</v>
      </c>
      <c r="F23" s="35" t="s">
        <v>28</v>
      </c>
      <c r="G23" s="79"/>
    </row>
    <row r="24" spans="2:7" x14ac:dyDescent="0.25">
      <c r="B24" s="16" t="s">
        <v>32</v>
      </c>
      <c r="C24" s="15"/>
      <c r="D24" s="24" t="s">
        <v>31</v>
      </c>
      <c r="E24" s="24" t="s">
        <v>33</v>
      </c>
      <c r="F24" s="35" t="s">
        <v>28</v>
      </c>
      <c r="G24" s="79"/>
    </row>
    <row r="25" spans="2:7" x14ac:dyDescent="0.25">
      <c r="B25" s="16" t="s">
        <v>34</v>
      </c>
      <c r="C25" s="15"/>
      <c r="D25" s="24" t="s">
        <v>35</v>
      </c>
      <c r="E25" s="24" t="s">
        <v>33</v>
      </c>
      <c r="F25" s="34" t="s">
        <v>33</v>
      </c>
      <c r="G25" s="79"/>
    </row>
    <row r="26" spans="2:7" x14ac:dyDescent="0.25">
      <c r="B26" s="16" t="s">
        <v>36</v>
      </c>
      <c r="C26" s="15"/>
      <c r="D26" s="24" t="s">
        <v>31</v>
      </c>
      <c r="E26" s="24" t="s">
        <v>33</v>
      </c>
      <c r="F26" s="34" t="s">
        <v>33</v>
      </c>
      <c r="G26" s="79"/>
    </row>
    <row r="27" spans="2:7" x14ac:dyDescent="0.25">
      <c r="B27" s="16" t="s">
        <v>37</v>
      </c>
      <c r="C27" s="15"/>
      <c r="D27" s="24" t="s">
        <v>38</v>
      </c>
      <c r="E27" s="24" t="s">
        <v>33</v>
      </c>
      <c r="F27" s="34" t="s">
        <v>39</v>
      </c>
      <c r="G27" s="79"/>
    </row>
    <row r="28" spans="2:7" x14ac:dyDescent="0.25">
      <c r="B28" s="16" t="s">
        <v>40</v>
      </c>
      <c r="C28" s="15"/>
      <c r="D28" s="24" t="s">
        <v>31</v>
      </c>
      <c r="E28" s="24" t="s">
        <v>33</v>
      </c>
      <c r="F28" s="34" t="s">
        <v>33</v>
      </c>
      <c r="G28" s="79"/>
    </row>
    <row r="29" spans="2:7" x14ac:dyDescent="0.25">
      <c r="B29" s="16" t="s">
        <v>41</v>
      </c>
      <c r="C29" s="15"/>
      <c r="D29" s="22" t="s">
        <v>35</v>
      </c>
      <c r="E29" s="24" t="s">
        <v>33</v>
      </c>
      <c r="F29" s="34" t="s">
        <v>33</v>
      </c>
      <c r="G29" s="79"/>
    </row>
    <row r="30" spans="2:7" x14ac:dyDescent="0.25">
      <c r="B30" s="16" t="s">
        <v>42</v>
      </c>
      <c r="C30" s="15"/>
      <c r="D30" s="22" t="s">
        <v>43</v>
      </c>
      <c r="E30" s="24"/>
      <c r="F30" s="34"/>
      <c r="G30" s="79"/>
    </row>
    <row r="31" spans="2:7" x14ac:dyDescent="0.25">
      <c r="B31" s="16" t="s">
        <v>44</v>
      </c>
      <c r="C31" s="15"/>
      <c r="D31" s="22" t="s">
        <v>31</v>
      </c>
      <c r="E31" s="24" t="s">
        <v>33</v>
      </c>
      <c r="F31" s="34" t="s">
        <v>33</v>
      </c>
      <c r="G31" s="79"/>
    </row>
    <row r="32" spans="2:7" x14ac:dyDescent="0.25">
      <c r="B32" s="16" t="s">
        <v>45</v>
      </c>
      <c r="C32" s="15"/>
      <c r="D32" s="22" t="s">
        <v>31</v>
      </c>
      <c r="E32" s="24" t="s">
        <v>33</v>
      </c>
      <c r="F32" s="34" t="s">
        <v>33</v>
      </c>
      <c r="G32" s="79"/>
    </row>
    <row r="33" spans="2:7" x14ac:dyDescent="0.25">
      <c r="B33" s="17" t="s">
        <v>46</v>
      </c>
      <c r="C33" s="18"/>
      <c r="D33" s="22" t="s">
        <v>31</v>
      </c>
      <c r="E33" s="24" t="s">
        <v>33</v>
      </c>
      <c r="F33" s="34" t="s">
        <v>33</v>
      </c>
      <c r="G33" s="79"/>
    </row>
    <row r="34" spans="2:7" x14ac:dyDescent="0.25">
      <c r="B34" s="16" t="s">
        <v>47</v>
      </c>
      <c r="C34" s="15"/>
      <c r="D34" s="22" t="s">
        <v>35</v>
      </c>
      <c r="E34" s="24" t="s">
        <v>33</v>
      </c>
      <c r="F34" s="34" t="s">
        <v>33</v>
      </c>
      <c r="G34" s="79"/>
    </row>
    <row r="35" spans="2:7" x14ac:dyDescent="0.25">
      <c r="B35" s="16" t="s">
        <v>48</v>
      </c>
      <c r="C35" s="15"/>
      <c r="D35" s="24" t="s">
        <v>31</v>
      </c>
      <c r="E35" s="24" t="s">
        <v>33</v>
      </c>
      <c r="F35" s="34" t="s">
        <v>33</v>
      </c>
      <c r="G35" s="79"/>
    </row>
    <row r="36" spans="2:7" x14ac:dyDescent="0.25">
      <c r="B36" s="16" t="s">
        <v>49</v>
      </c>
      <c r="C36" s="20"/>
      <c r="D36" s="24" t="s">
        <v>68</v>
      </c>
      <c r="E36" s="19" t="s">
        <v>33</v>
      </c>
      <c r="F36" s="36" t="s">
        <v>33</v>
      </c>
      <c r="G36" s="79"/>
    </row>
    <row r="37" spans="2:7" ht="15.75" thickBot="1" x14ac:dyDescent="0.3">
      <c r="B37" s="5" t="s">
        <v>50</v>
      </c>
      <c r="C37" s="23"/>
      <c r="D37" s="105" t="s">
        <v>63</v>
      </c>
      <c r="E37" s="21" t="s">
        <v>33</v>
      </c>
      <c r="F37" s="37" t="s">
        <v>33</v>
      </c>
      <c r="G37" s="80"/>
    </row>
    <row r="38" spans="2:7" ht="15.75" thickBot="1" x14ac:dyDescent="0.3">
      <c r="B38" s="27"/>
      <c r="C38" s="28"/>
      <c r="D38" s="28"/>
      <c r="E38" s="28"/>
      <c r="F38" s="29"/>
      <c r="G38" s="30"/>
    </row>
    <row r="39" spans="2:7" x14ac:dyDescent="0.25">
      <c r="B39" s="81" t="s">
        <v>51</v>
      </c>
      <c r="C39" s="82"/>
      <c r="D39" s="82"/>
      <c r="E39" s="82"/>
      <c r="F39" s="82"/>
      <c r="G39" s="65"/>
    </row>
    <row r="40" spans="2:7" hidden="1" x14ac:dyDescent="0.25">
      <c r="B40" s="101" t="s">
        <v>52</v>
      </c>
      <c r="C40" s="102"/>
      <c r="D40" s="33" t="str">
        <f>IF(B40="DOOR SWITCH 2 (TC)",1,"N/A")</f>
        <v>N/A</v>
      </c>
      <c r="E40" s="33" t="str">
        <f>IF(B40="DOOR SWITCH 2 (TC)",1,"N/A")</f>
        <v>N/A</v>
      </c>
      <c r="F40" s="44" t="str">
        <f>IF(B40="DOOR SWITCH 2 (TC)","VIP 1","N/A")</f>
        <v>N/A</v>
      </c>
      <c r="G40" s="66"/>
    </row>
    <row r="41" spans="2:7" hidden="1" x14ac:dyDescent="0.25">
      <c r="B41" s="68" t="s">
        <v>52</v>
      </c>
      <c r="C41" s="31" t="s">
        <v>52</v>
      </c>
      <c r="D41" s="32" t="s">
        <v>52</v>
      </c>
      <c r="E41" s="32" t="s">
        <v>52</v>
      </c>
      <c r="F41" s="45" t="s">
        <v>52</v>
      </c>
      <c r="G41" s="66"/>
    </row>
    <row r="42" spans="2:7" hidden="1" x14ac:dyDescent="0.25">
      <c r="B42" s="69"/>
      <c r="C42" s="46" t="s">
        <v>52</v>
      </c>
      <c r="D42" s="47" t="s">
        <v>52</v>
      </c>
      <c r="E42" s="46" t="s">
        <v>52</v>
      </c>
      <c r="F42" s="48"/>
      <c r="G42" s="66"/>
    </row>
    <row r="43" spans="2:7" ht="15.75" thickBot="1" x14ac:dyDescent="0.3">
      <c r="B43" s="49"/>
      <c r="C43" s="21"/>
      <c r="D43" s="50"/>
      <c r="E43" s="21"/>
      <c r="F43" s="37"/>
      <c r="G43" s="67"/>
    </row>
    <row r="44" spans="2:7" ht="15.75" thickBot="1" x14ac:dyDescent="0.3">
      <c r="C44" s="12"/>
      <c r="D44" s="12"/>
      <c r="E44" s="11"/>
      <c r="F44" s="4"/>
      <c r="G44" s="8"/>
    </row>
    <row r="45" spans="2:7" ht="15.75" thickBot="1" x14ac:dyDescent="0.3">
      <c r="B45" s="90" t="s">
        <v>53</v>
      </c>
      <c r="C45" s="86"/>
      <c r="D45" s="86"/>
      <c r="E45" s="86"/>
      <c r="F45" s="87"/>
      <c r="G45" s="70"/>
    </row>
    <row r="46" spans="2:7" x14ac:dyDescent="0.25">
      <c r="B46" s="99" t="s">
        <v>54</v>
      </c>
      <c r="C46" s="100"/>
      <c r="D46" s="100"/>
      <c r="E46" s="57" t="s">
        <v>69</v>
      </c>
      <c r="F46" s="58" t="s">
        <v>60</v>
      </c>
      <c r="G46" s="71"/>
    </row>
    <row r="47" spans="2:7" x14ac:dyDescent="0.25">
      <c r="B47" s="91" t="s">
        <v>56</v>
      </c>
      <c r="C47" s="92"/>
      <c r="D47" s="93"/>
      <c r="E47" s="42" t="s">
        <v>55</v>
      </c>
      <c r="F47" s="34" t="str">
        <f>IF(E47="N/A", "AUTO", "GUIDE - DD3513398")</f>
        <v>AUTO</v>
      </c>
      <c r="G47" s="71"/>
    </row>
    <row r="48" spans="2:7" ht="15.75" thickBot="1" x14ac:dyDescent="0.3">
      <c r="B48" s="94" t="s">
        <v>57</v>
      </c>
      <c r="C48" s="95"/>
      <c r="D48" s="95"/>
      <c r="E48" s="43" t="s">
        <v>55</v>
      </c>
      <c r="F48" s="37" t="str">
        <f>IF(E48="N/A", " ", "GUIDE - DD3350029")</f>
        <v xml:space="preserve"> </v>
      </c>
      <c r="G48" s="72"/>
    </row>
    <row r="49" spans="2:7" x14ac:dyDescent="0.25">
      <c r="C49" s="12"/>
      <c r="D49" s="12"/>
      <c r="E49" s="11"/>
      <c r="F49" s="4"/>
      <c r="G49" s="8"/>
    </row>
    <row r="50" spans="2:7" ht="15.75" thickBot="1" x14ac:dyDescent="0.3"/>
    <row r="51" spans="2:7" x14ac:dyDescent="0.25">
      <c r="B51" s="9" t="s">
        <v>58</v>
      </c>
      <c r="C51" s="10"/>
      <c r="D51" s="10"/>
      <c r="E51" s="10"/>
      <c r="F51" s="10"/>
      <c r="G51" s="1"/>
    </row>
    <row r="52" spans="2:7" x14ac:dyDescent="0.25">
      <c r="B52" s="3"/>
      <c r="G52" s="2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ht="15.75" thickBot="1" x14ac:dyDescent="0.3">
      <c r="B65" s="5"/>
      <c r="C65" s="6"/>
      <c r="D65" s="6"/>
      <c r="E65" s="6"/>
      <c r="F65" s="6"/>
      <c r="G65" s="7"/>
    </row>
    <row r="67" spans="2:7" x14ac:dyDescent="0.25">
      <c r="B67" t="s">
        <v>59</v>
      </c>
    </row>
  </sheetData>
  <dataConsolidate/>
  <mergeCells count="38">
    <mergeCell ref="D1:F1"/>
    <mergeCell ref="B45:F45"/>
    <mergeCell ref="B47:D47"/>
    <mergeCell ref="B48:D48"/>
    <mergeCell ref="B6:B9"/>
    <mergeCell ref="B20:C20"/>
    <mergeCell ref="B46:D46"/>
    <mergeCell ref="D4:F4"/>
    <mergeCell ref="D5:F5"/>
    <mergeCell ref="D6:F6"/>
    <mergeCell ref="D7:F7"/>
    <mergeCell ref="D8:F8"/>
    <mergeCell ref="B39:F39"/>
    <mergeCell ref="B40:C40"/>
    <mergeCell ref="B14:C14"/>
    <mergeCell ref="D14:F14"/>
    <mergeCell ref="G4:G14"/>
    <mergeCell ref="B41:B42"/>
    <mergeCell ref="G39:G43"/>
    <mergeCell ref="G45:G48"/>
    <mergeCell ref="B3:C3"/>
    <mergeCell ref="G2:G3"/>
    <mergeCell ref="B19:F19"/>
    <mergeCell ref="G19:G37"/>
    <mergeCell ref="B16:F16"/>
    <mergeCell ref="G16:G17"/>
    <mergeCell ref="B17:C17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D9:F9"/>
    <mergeCell ref="D10:F10"/>
  </mergeCells>
  <dataValidations count="25">
    <dataValidation type="list" allowBlank="1" showInputMessage="1" showErrorMessage="1" sqref="D4:F4" xr:uid="{00000000-0002-0000-0000-000000000000}">
      <formula1>"VF"</formula1>
    </dataValidation>
    <dataValidation type="list" allowBlank="1" showInputMessage="1" showErrorMessage="1" sqref="D5:F5" xr:uid="{00000000-0002-0000-0000-000001000000}">
      <formula1>"FRONT,REAR"</formula1>
    </dataValidation>
    <dataValidation type="list" errorStyle="warning" allowBlank="1" showInputMessage="1" showErrorMessage="1" sqref="D6:F6" xr:uid="{00000000-0002-0000-0000-000002000000}">
      <formula1>"FULL COLOR"</formula1>
    </dataValidation>
    <dataValidation type="list" errorStyle="warning" allowBlank="1" showInputMessage="1" showErrorMessage="1" sqref="D8:F8" xr:uid="{00000000-0002-0000-0000-000003000000}">
      <formula1>"?,16X16,20X20,25x25"</formula1>
    </dataValidation>
    <dataValidation errorStyle="warning" allowBlank="1" sqref="D9:F9" xr:uid="{00000000-0002-0000-0000-000004000000}"/>
    <dataValidation type="list" allowBlank="1" showInputMessage="1" showErrorMessage="1" sqref="D12:F12" xr:uid="{00000000-0002-0000-0000-000005000000}">
      <formula1>"FULL MATRIX"</formula1>
    </dataValidation>
    <dataValidation type="list" allowBlank="1" showInputMessage="1" showErrorMessage="1" sqref="D7:F7" xr:uid="{00000000-0002-0000-0000-000006000000}">
      <formula1>"ProLink5"</formula1>
    </dataValidation>
    <dataValidation type="list" allowBlank="1" showInputMessage="1" showErrorMessage="1" sqref="O39" xr:uid="{00000000-0002-0000-0000-000007000000}">
      <formula1>"DOOR SWITCH 2 (TC), "</formula1>
    </dataValidation>
    <dataValidation type="list" allowBlank="1" showInputMessage="1" showErrorMessage="1" sqref="B40:C40" xr:uid="{8FF108D5-CC6B-4995-A002-8CE548EED84B}">
      <formula1>"DOOR SWITCH 2 (TC),'"</formula1>
    </dataValidation>
    <dataValidation type="list" allowBlank="1" showInputMessage="1" showErrorMessage="1" sqref="D27" xr:uid="{00000000-0002-0000-0000-000009000000}">
      <formula1>"YES 1, NO"</formula1>
    </dataValidation>
    <dataValidation errorStyle="warning" allowBlank="1" showInputMessage="1" showErrorMessage="1" sqref="D33 D24:D26 F29:F30 D28:D29 D31" xr:uid="{00000000-0002-0000-0000-00000A000000}"/>
    <dataValidation type="list" errorStyle="warning" allowBlank="1" showInputMessage="1" showErrorMessage="1" sqref="D36" xr:uid="{00000000-0002-0000-0000-000014000000}">
      <formula1>"YES 1,YES 2"</formula1>
    </dataValidation>
    <dataValidation type="list" errorStyle="warning" allowBlank="1" showInputMessage="1" showErrorMessage="1" sqref="D30" xr:uid="{00000000-0002-0000-0000-000015000000}">
      <formula1>"LOW TEMP (LT), MEDIUM TEMP (MT), HIGH TEMP (HT)"</formula1>
    </dataValidation>
    <dataValidation type="list" errorStyle="warning" allowBlank="1" showInputMessage="1" showErrorMessage="1" sqref="D38" xr:uid="{00000000-0002-0000-0000-000016000000}">
      <formula1>"PS REDUNDANCY BOARD, ELTEK POWER ON GROUND"</formula1>
    </dataValidation>
    <dataValidation type="list" errorStyle="warning" allowBlank="1" showInputMessage="1" showErrorMessage="1" sqref="D14:F14" xr:uid="{D79EB9E3-9B58-4EB7-9260-9397AF14750A}">
      <formula1>"ROWS,BAYS"</formula1>
    </dataValidation>
    <dataValidation type="list" allowBlank="1" showInputMessage="1" showErrorMessage="1" sqref="F27" xr:uid="{1130E0DE-E33A-446C-857F-00AFBB5BF4F0}">
      <formula1>"', CONNECT TO MODULE - NO, CONNECT TO MODULE - YES"</formula1>
    </dataValidation>
    <dataValidation type="list" allowBlank="1" showInputMessage="1" showErrorMessage="1" sqref="F41" xr:uid="{97FE9ED0-EC9B-4ACE-BC45-BABA423D1620}">
      <formula1>"', Auxiliary, Default IP, Specify IP"</formula1>
    </dataValidation>
    <dataValidation type="list" allowBlank="1" showInputMessage="1" showErrorMessage="1" sqref="E42" xr:uid="{92C5BEE6-6588-478E-9DCC-C8479B222368}">
      <formula1>"', Serial,Ethernet"</formula1>
    </dataValidation>
    <dataValidation type="list" allowBlank="1" showInputMessage="1" showErrorMessage="1" sqref="E41" xr:uid="{ED142708-5FF0-4A5C-B5D5-77301EDE06E6}">
      <formula1>"',1 Hour,2 Hour,3 Hour, 4 Hour,5 Hour"</formula1>
    </dataValidation>
    <dataValidation type="list" allowBlank="1" showInputMessage="1" sqref="C42" xr:uid="{1566A2E7-5752-43DD-B902-6BC5F4077FCE}">
      <formula1>"',Control equipment,Entire display"</formula1>
    </dataValidation>
    <dataValidation type="list" errorStyle="warning" allowBlank="1" showInputMessage="1" showErrorMessage="1" sqref="C41" xr:uid="{E37D9CAF-DE08-4E5C-A766-8ED042FD17C0}">
      <formula1>"',ALPHA FXM SERIES,TRIPPLITE,Generic UPS"</formula1>
    </dataValidation>
    <dataValidation type="list" allowBlank="1" showInputMessage="1" sqref="D41" xr:uid="{F7FABC32-6ABB-49A2-8AA2-D0DCE748A128}">
      <formula1>"', 'By Brightness %, By Power"</formula1>
    </dataValidation>
    <dataValidation type="list" allowBlank="1" showInputMessage="1" sqref="D42" xr:uid="{FD998ED0-A3BE-49E5-AFCF-D87FBCB3E11A}">
      <formula1>"',Percent - 50%, Watts - 1800, Watts - 1100, Watts - 650"</formula1>
    </dataValidation>
    <dataValidation type="list" allowBlank="1" showInputMessage="1" showErrorMessage="1" sqref="B41:B42" xr:uid="{ACCCD1D2-F4D4-41DE-85F0-32E4792745F1}">
      <formula1>"',UPS"</formula1>
    </dataValidation>
    <dataValidation type="list" errorStyle="warning" allowBlank="1" showInputMessage="1" showErrorMessage="1" sqref="D37" xr:uid="{2A6FD658-F3BB-498F-BCCD-A3C6D20AE5AB}">
      <formula1>"Gen IV (Default), PS Redundancy Board, Eltek Power on Ground"</formula1>
    </dataValidation>
  </dataValidations>
  <hyperlinks>
    <hyperlink ref="B17" r:id="rId1" xr:uid="{71EA1C43-89E1-4EFD-B54E-D7F9F43B3EE9}"/>
  </hyperlinks>
  <pageMargins left="0" right="0" top="0" bottom="0" header="0.3" footer="0.3"/>
  <pageSetup scale="59" orientation="landscape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C34951</OrderProject_x0020_ID>
    <DocNumber xmlns="2cc016c5-161d-4d6b-a532-6cf687f4a3ab">DD5955637</DocNumber>
    <Rev xmlns="2cc016c5-161d-4d6b-a532-6cf687f4a3ab">00</Rev>
    <_dlc_DocId xmlns="b479dd50-8d7e-4b78-9fb1-00cf65781f6b">75D2Y5VYC55K-1220653723-68128</_dlc_DocId>
    <_dlc_DocIdUrl xmlns="b479dd50-8d7e-4b78-9fb1-00cf65781f6b">
      <Url>https://daktronics.sharepoint.com/sites/docs-engineering/_layouts/15/DocIdRedir.aspx?ID=75D2Y5VYC55K-1220653723-68128</Url>
      <Description>75D2Y5VYC55K-1220653723-68128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A0A90-2D25-411A-98AD-BF4504DFA02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38821B-44A4-4B4A-A506-7D7B655C6FB1}">
  <ds:schemaRefs>
    <ds:schemaRef ds:uri="b479dd50-8d7e-4b78-9fb1-00cf65781f6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dae4ca2-47b8-467c-a804-ebae05ca0c7f"/>
    <ds:schemaRef ds:uri="http://purl.org/dc/elements/1.1/"/>
    <ds:schemaRef ds:uri="http://schemas.microsoft.com/office/infopath/2007/PartnerControls"/>
    <ds:schemaRef ds:uri="http://purl.org/dc/terms/"/>
    <ds:schemaRef ds:uri="2cc016c5-161d-4d6b-a532-6cf687f4a3a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AA5BF1-11D5-4AFB-A95A-2834DA3C98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D8B407-32AD-4EEB-949D-FC1F94188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C34951 Virginia DOT, Site Config, VF-2360-140X400-16-RGB G1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2026-08-20T19:48:37Z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925a5aaf-3d19-458b-b64a-7cdcf420d880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