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https://daktronics.sharepoint.com/sites/docs-engineering/ControlSystemConfiguration/Transportation/"/>
    </mc:Choice>
  </mc:AlternateContent>
  <xr:revisionPtr revIDLastSave="21" documentId="8_{2CD9F497-AF0B-4F80-A6C1-A869A963E433}" xr6:coauthVersionLast="47" xr6:coauthVersionMax="47" xr10:uidLastSave="{5A951249-E20D-4DBF-BEA1-9133D1F39A4A}"/>
  <bookViews>
    <workbookView xWindow="5910" yWindow="4185" windowWidth="19410" windowHeight="1233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0" i="1" l="1"/>
  <c r="E45" i="1"/>
  <c r="D45" i="1"/>
  <c r="E44" i="1"/>
  <c r="D44" i="1"/>
  <c r="F51" i="1" l="1"/>
  <c r="F39" i="1" l="1"/>
  <c r="E39" i="1"/>
  <c r="D3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 Lilla</author>
    <author>Will Tucker</author>
  </authors>
  <commentList>
    <comment ref="G4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When using a VFC to control multiple signs, this is the quantity of signs for the the same sign type and size.  Example 1,2,3,4</t>
        </r>
      </text>
    </comment>
    <comment ref="D1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Pat Lilla:</t>
        </r>
        <r>
          <rPr>
            <sz val="9"/>
            <color indexed="81"/>
            <rFont val="Tahoma"/>
            <family val="2"/>
          </rPr>
          <t xml:space="preserve">
This is the quantity of VCB's in one sign.</t>
        </r>
      </text>
    </comment>
    <comment ref="D14" authorId="1" shapeId="0" xr:uid="{5677ACBD-C09C-4281-8251-54EAD7594ACC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Gen 3 - Rows
- Gen 4 - Bays</t>
        </r>
      </text>
    </comment>
    <comment ref="B24" authorId="1" shapeId="0" xr:uid="{8A5A7356-4DD6-4CFB-AA0B-EDF46B8ACACD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Power Supplies</t>
        </r>
      </text>
    </comment>
    <comment ref="F28" authorId="1" shapeId="0" xr:uid="{0FF5F8B0-4B7A-4CC5-8090-8DDD3977A863}">
      <text>
        <r>
          <rPr>
            <b/>
            <sz val="9"/>
            <color indexed="81"/>
            <rFont val="Tahoma"/>
            <family val="2"/>
          </rPr>
          <t>Karl Seidl:</t>
        </r>
        <r>
          <rPr>
            <sz val="9"/>
            <color indexed="81"/>
            <rFont val="Tahoma"/>
            <family val="2"/>
          </rPr>
          <t xml:space="preserve">
If there is airflow then this is I/O.</t>
        </r>
      </text>
    </comment>
    <comment ref="D34" authorId="1" shapeId="0" xr:uid="{1B4DA120-48D3-42F2-8D02-57CE99E5E0B6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No beacons - select 0
- Beacons - select 1
- We do not use option 2 at this point.
Email from Scott Donelan:
0 = no beacons
1 = create 1 beacon peripheral
2 = create 2 beacon peripherals
I believe when you choose ‘1’ then we set / clr the 1st dedicated beacon output.  If you were to choose ‘2’ then a second beacon peripheral would also set the 2nd dedicated beacon output (though maybe that’s never needed).</t>
        </r>
      </text>
    </comment>
    <comment ref="D40" authorId="1" shapeId="0" xr:uid="{D4294463-3779-4262-80A2-3242E8CFA423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- 50% brightness kicks in when VFC notices we are running on batteries. 
- By Power used with Multilink UPS</t>
        </r>
      </text>
    </comment>
    <comment ref="D42" authorId="1" shapeId="0" xr:uid="{E5276DC7-262B-453F-A679-F4D2C3F45669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By Brightness used with Alpha UPS
      - 
- By Power used with Multilink UPS</t>
        </r>
      </text>
    </comment>
    <comment ref="E44" authorId="1" shapeId="0" xr:uid="{DCF5BDEA-7D22-4654-89BF-E999936F4C10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- Address will only change when the PSRBs are in a TC.</t>
        </r>
      </text>
    </comment>
    <comment ref="F44" authorId="1" shapeId="0" xr:uid="{DBB56297-E797-4C69-81D5-E528A3D2942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  <comment ref="F45" authorId="1" shapeId="0" xr:uid="{C31082C8-44DF-4FFE-98AB-57379D80DAA7}">
      <text>
        <r>
          <rPr>
            <b/>
            <sz val="9"/>
            <color indexed="81"/>
            <rFont val="Tahoma"/>
            <family val="2"/>
          </rPr>
          <t>Will Tucker:</t>
        </r>
        <r>
          <rPr>
            <sz val="9"/>
            <color indexed="81"/>
            <rFont val="Tahoma"/>
            <family val="2"/>
          </rPr>
          <t xml:space="preserve">
PSRB location
- On Display Interface - In Sign
- VIP 1 - In TC</t>
        </r>
      </text>
    </comment>
  </commentList>
</comments>
</file>

<file path=xl/sharedStrings.xml><?xml version="1.0" encoding="utf-8"?>
<sst xmlns="http://schemas.openxmlformats.org/spreadsheetml/2006/main" count="131" uniqueCount="85">
  <si>
    <t>Rev 00</t>
  </si>
  <si>
    <t>SIGN/S</t>
  </si>
  <si>
    <t>OPTION</t>
  </si>
  <si>
    <t>VALUE</t>
  </si>
  <si>
    <t>MODEL</t>
  </si>
  <si>
    <t>VF</t>
  </si>
  <si>
    <t>ACCESS</t>
  </si>
  <si>
    <t>WALK-IN</t>
  </si>
  <si>
    <t>MODULE</t>
  </si>
  <si>
    <t>MODULE TYPE</t>
  </si>
  <si>
    <t>MODULE POWER TYPE</t>
  </si>
  <si>
    <t>GEN 4 (24 VOLT BUS)</t>
  </si>
  <si>
    <t>MODULE SIZE</t>
  </si>
  <si>
    <t>PIXEL PITCH</t>
  </si>
  <si>
    <t>PIXEL HEIGHT</t>
  </si>
  <si>
    <t>PIXEL WIDTH</t>
  </si>
  <si>
    <t>TYPE</t>
  </si>
  <si>
    <t>FULL MATRIX</t>
  </si>
  <si>
    <t>DISPLAY INTERFACE</t>
  </si>
  <si>
    <t>WIRING LAYOUT</t>
  </si>
  <si>
    <t>BAYS</t>
  </si>
  <si>
    <t>PERIPHERAL CONFIGURATION - GUIDED SETUP</t>
  </si>
  <si>
    <t>ADDRESS</t>
  </si>
  <si>
    <t>LOCATION</t>
  </si>
  <si>
    <t>LIGHT (LUX)</t>
  </si>
  <si>
    <t>AMBIENT</t>
  </si>
  <si>
    <t>DEFAULT</t>
  </si>
  <si>
    <t>ON DISPLAY INTERFACE</t>
  </si>
  <si>
    <t>FRONT</t>
  </si>
  <si>
    <t>REAR</t>
  </si>
  <si>
    <t>TEMP</t>
  </si>
  <si>
    <t>EXTERNAL</t>
  </si>
  <si>
    <t>INTERNAL</t>
  </si>
  <si>
    <t>HUMIDITY</t>
  </si>
  <si>
    <t>ISOLATION BOARD</t>
  </si>
  <si>
    <t>NO</t>
  </si>
  <si>
    <t>--</t>
  </si>
  <si>
    <t>DC I/O</t>
  </si>
  <si>
    <t>VCB II Retro</t>
  </si>
  <si>
    <t>DOOR SWITCH (SIGN)</t>
  </si>
  <si>
    <t>YES - 1</t>
  </si>
  <si>
    <t>CONNECT TO MODULE - NO</t>
  </si>
  <si>
    <t>AIRFLOW SENSORS</t>
  </si>
  <si>
    <t>RPM SENSORS</t>
  </si>
  <si>
    <t>CABINET HEATERS</t>
  </si>
  <si>
    <t>DEFOG HEATERS</t>
  </si>
  <si>
    <t>YES</t>
  </si>
  <si>
    <t>FACE FANS</t>
  </si>
  <si>
    <t>VENT FANS</t>
  </si>
  <si>
    <t>BEACONS</t>
  </si>
  <si>
    <t/>
  </si>
  <si>
    <t>SURGE SUPPRESSORS</t>
  </si>
  <si>
    <t>POWER SYSTEM</t>
  </si>
  <si>
    <t>PS Redundancy Board</t>
  </si>
  <si>
    <t>PERIPHERAL CONFIGURATION - ADVANCED SETUP</t>
  </si>
  <si>
    <t>UPS</t>
  </si>
  <si>
    <t>ALPHA FXM SERIES</t>
  </si>
  <si>
    <t>By Brightness %</t>
  </si>
  <si>
    <t>2 Hour</t>
  </si>
  <si>
    <t>Auxiliary</t>
  </si>
  <si>
    <t>Entire display</t>
  </si>
  <si>
    <t>Percent - 50%</t>
  </si>
  <si>
    <t>Serial</t>
  </si>
  <si>
    <t>CUSTOM OPTIONS</t>
  </si>
  <si>
    <t>SYSTEM BACKUP FILES</t>
  </si>
  <si>
    <t>N/A</t>
  </si>
  <si>
    <t>TRANSLATION TABLE</t>
  </si>
  <si>
    <t>Reference Drawings</t>
  </si>
  <si>
    <t>Site Notes</t>
  </si>
  <si>
    <t>Generic UPS</t>
  </si>
  <si>
    <t>By Power</t>
  </si>
  <si>
    <t>Watts - 1800</t>
  </si>
  <si>
    <t>Ethernet</t>
  </si>
  <si>
    <t>GUIDE - DD4832617</t>
  </si>
  <si>
    <t>PERMANENT MESSAGES</t>
  </si>
  <si>
    <t>On 1ST Display Interface</t>
  </si>
  <si>
    <t>DD5874445</t>
  </si>
  <si>
    <t>C35130 Kentucky Transportation, Site Config, VF-2020-96X288-20-RGB G5</t>
  </si>
  <si>
    <t>SYSTEM CONFIGURATION
VF-2020-96X288-20-RGB G5</t>
  </si>
  <si>
    <t>FULL COLOR</t>
  </si>
  <si>
    <t>24X16</t>
  </si>
  <si>
    <t>Gen IV (Default)</t>
  </si>
  <si>
    <t>Module Output - 6</t>
  </si>
  <si>
    <t>I/O</t>
  </si>
  <si>
    <t>DD5874447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</si>
</sst>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4" xfId="0" applyBorder="1"/>
    <xf numFmtId="0" fontId="0" fillId="0" borderId="0" xfId="0" quotePrefix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quotePrefix="1" applyAlignment="1">
      <alignment horizontal="center"/>
    </xf>
    <xf numFmtId="0" fontId="0" fillId="0" borderId="0" xfId="0" quotePrefix="1" applyAlignment="1">
      <alignment horizontal="left"/>
    </xf>
    <xf numFmtId="0" fontId="0" fillId="0" borderId="10" xfId="0" applyBorder="1"/>
    <xf numFmtId="0" fontId="0" fillId="0" borderId="12" xfId="0" applyBorder="1"/>
    <xf numFmtId="0" fontId="0" fillId="0" borderId="14" xfId="0" applyBorder="1"/>
    <xf numFmtId="0" fontId="0" fillId="0" borderId="14" xfId="0" quotePrefix="1" applyBorder="1"/>
    <xf numFmtId="0" fontId="0" fillId="0" borderId="15" xfId="0" quotePrefix="1" applyBorder="1"/>
    <xf numFmtId="0" fontId="0" fillId="0" borderId="19" xfId="0" applyBorder="1" applyAlignment="1">
      <alignment horizontal="center"/>
    </xf>
    <xf numFmtId="0" fontId="0" fillId="0" borderId="19" xfId="0" quotePrefix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2" borderId="10" xfId="0" quotePrefix="1" applyFill="1" applyBorder="1"/>
    <xf numFmtId="0" fontId="0" fillId="2" borderId="10" xfId="0" quotePrefix="1" applyFill="1" applyBorder="1" applyAlignment="1">
      <alignment horizontal="left"/>
    </xf>
    <xf numFmtId="9" fontId="0" fillId="2" borderId="10" xfId="0" quotePrefix="1" applyNumberFormat="1" applyFill="1" applyBorder="1" applyAlignment="1">
      <alignment horizontal="left"/>
    </xf>
    <xf numFmtId="0" fontId="0" fillId="2" borderId="14" xfId="0" quotePrefix="1" applyFill="1" applyBorder="1"/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1" xfId="0" quotePrefix="1" applyBorder="1" applyAlignment="1">
      <alignment horizontal="left"/>
    </xf>
    <xf numFmtId="0" fontId="0" fillId="0" borderId="18" xfId="0" applyBorder="1" applyAlignment="1">
      <alignment horizontal="center"/>
    </xf>
    <xf numFmtId="0" fontId="0" fillId="0" borderId="18" xfId="0" quotePrefix="1" applyBorder="1" applyAlignment="1">
      <alignment horizontal="left"/>
    </xf>
    <xf numFmtId="0" fontId="0" fillId="0" borderId="7" xfId="0" quotePrefix="1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7" xfId="0" quotePrefix="1" applyBorder="1"/>
    <xf numFmtId="0" fontId="0" fillId="0" borderId="7" xfId="0" applyBorder="1" applyAlignment="1">
      <alignment horizontal="center" vertical="center"/>
    </xf>
    <xf numFmtId="0" fontId="0" fillId="0" borderId="18" xfId="0" quotePrefix="1" applyBorder="1"/>
    <xf numFmtId="0" fontId="0" fillId="0" borderId="19" xfId="0" applyBorder="1"/>
    <xf numFmtId="0" fontId="0" fillId="0" borderId="10" xfId="0" quotePrefix="1" applyBorder="1"/>
    <xf numFmtId="0" fontId="0" fillId="0" borderId="11" xfId="0" quotePrefix="1" applyBorder="1"/>
    <xf numFmtId="0" fontId="0" fillId="0" borderId="32" xfId="0" quotePrefix="1" applyBorder="1"/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0" xfId="0" quotePrefix="1" applyBorder="1" applyAlignment="1">
      <alignment horizontal="left"/>
    </xf>
    <xf numFmtId="0" fontId="0" fillId="0" borderId="14" xfId="0" quotePrefix="1" applyBorder="1" applyAlignment="1">
      <alignment horizontal="left"/>
    </xf>
    <xf numFmtId="0" fontId="0" fillId="0" borderId="14" xfId="0" applyBorder="1" applyAlignment="1">
      <alignment horizontal="left"/>
    </xf>
    <xf numFmtId="0" fontId="0" fillId="0" borderId="16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17" xfId="0" quotePrefix="1" applyBorder="1" applyAlignment="1">
      <alignment horizontal="left"/>
    </xf>
    <xf numFmtId="0" fontId="0" fillId="0" borderId="18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1" xfId="0" quotePrefix="1" applyBorder="1" applyAlignment="1">
      <alignment horizontal="left"/>
    </xf>
    <xf numFmtId="0" fontId="0" fillId="0" borderId="15" xfId="0" quotePrefix="1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 vertic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7" xfId="0" quotePrefix="1" applyBorder="1" applyAlignment="1">
      <alignment horizontal="left"/>
    </xf>
    <xf numFmtId="0" fontId="0" fillId="0" borderId="28" xfId="0" quotePrefix="1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2" borderId="12" xfId="0" quotePrefix="1" applyFill="1" applyBorder="1" applyAlignment="1">
      <alignment horizontal="center" vertical="center"/>
    </xf>
    <xf numFmtId="0" fontId="0" fillId="0" borderId="17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70"/>
  <sheetViews>
    <sheetView tabSelected="1" workbookViewId="0">
      <selection activeCell="D36" sqref="D36"/>
    </sheetView>
  </sheetViews>
  <sheetFormatPr defaultRowHeight="15" x14ac:dyDescent="0.25"/>
  <cols>
    <col min="1" max="1" width="2.140625" customWidth="1"/>
    <col min="2" max="2" width="20.42578125" customWidth="1"/>
    <col min="3" max="3" width="19.7109375" customWidth="1"/>
    <col min="4" max="5" width="20.85546875" customWidth="1"/>
    <col min="6" max="6" width="25.85546875" customWidth="1"/>
    <col min="7" max="7" width="14.28515625" customWidth="1"/>
  </cols>
  <sheetData>
    <row r="1" spans="2:7" ht="15.75" thickBot="1" x14ac:dyDescent="0.3">
      <c r="B1" s="20" t="s">
        <v>76</v>
      </c>
      <c r="C1" s="20"/>
      <c r="D1" s="70" t="s">
        <v>77</v>
      </c>
      <c r="E1" s="70"/>
      <c r="F1" s="70"/>
      <c r="G1" s="21" t="s">
        <v>0</v>
      </c>
    </row>
    <row r="2" spans="2:7" ht="31.5" customHeight="1" thickBot="1" x14ac:dyDescent="0.3">
      <c r="B2" s="45" t="s">
        <v>78</v>
      </c>
      <c r="C2" s="46"/>
      <c r="D2" s="46"/>
      <c r="E2" s="46"/>
      <c r="F2" s="47"/>
      <c r="G2" s="55" t="s">
        <v>1</v>
      </c>
    </row>
    <row r="3" spans="2:7" ht="15.75" thickBot="1" x14ac:dyDescent="0.3">
      <c r="B3" s="43" t="s">
        <v>2</v>
      </c>
      <c r="C3" s="44"/>
      <c r="D3" s="53" t="s">
        <v>3</v>
      </c>
      <c r="E3" s="44"/>
      <c r="F3" s="54"/>
      <c r="G3" s="56"/>
    </row>
    <row r="4" spans="2:7" x14ac:dyDescent="0.25">
      <c r="B4" s="14" t="s">
        <v>4</v>
      </c>
      <c r="C4" s="13"/>
      <c r="D4" s="49" t="s">
        <v>5</v>
      </c>
      <c r="E4" s="49"/>
      <c r="F4" s="52"/>
      <c r="G4" s="60">
        <v>1</v>
      </c>
    </row>
    <row r="5" spans="2:7" x14ac:dyDescent="0.25">
      <c r="B5" s="14" t="s">
        <v>6</v>
      </c>
      <c r="C5" s="13"/>
      <c r="D5" s="49" t="s">
        <v>7</v>
      </c>
      <c r="E5" s="49"/>
      <c r="F5" s="52"/>
      <c r="G5" s="61"/>
    </row>
    <row r="6" spans="2:7" x14ac:dyDescent="0.25">
      <c r="B6" s="76" t="s">
        <v>8</v>
      </c>
      <c r="C6" s="13" t="s">
        <v>9</v>
      </c>
      <c r="D6" s="49" t="s">
        <v>79</v>
      </c>
      <c r="E6" s="49"/>
      <c r="F6" s="52"/>
      <c r="G6" s="61"/>
    </row>
    <row r="7" spans="2:7" x14ac:dyDescent="0.25">
      <c r="B7" s="76"/>
      <c r="C7" s="13" t="s">
        <v>10</v>
      </c>
      <c r="D7" s="49" t="s">
        <v>11</v>
      </c>
      <c r="E7" s="49"/>
      <c r="F7" s="52"/>
      <c r="G7" s="61"/>
    </row>
    <row r="8" spans="2:7" x14ac:dyDescent="0.25">
      <c r="B8" s="76"/>
      <c r="C8" s="13" t="s">
        <v>12</v>
      </c>
      <c r="D8" s="49" t="s">
        <v>80</v>
      </c>
      <c r="E8" s="49"/>
      <c r="F8" s="52"/>
      <c r="G8" s="61"/>
    </row>
    <row r="9" spans="2:7" x14ac:dyDescent="0.25">
      <c r="B9" s="76"/>
      <c r="C9" s="13" t="s">
        <v>13</v>
      </c>
      <c r="D9" s="50">
        <v>20</v>
      </c>
      <c r="E9" s="50"/>
      <c r="F9" s="51"/>
      <c r="G9" s="61"/>
    </row>
    <row r="10" spans="2:7" x14ac:dyDescent="0.25">
      <c r="B10" s="48" t="s">
        <v>14</v>
      </c>
      <c r="C10" s="49"/>
      <c r="D10" s="50">
        <v>96</v>
      </c>
      <c r="E10" s="50"/>
      <c r="F10" s="51"/>
      <c r="G10" s="61"/>
    </row>
    <row r="11" spans="2:7" x14ac:dyDescent="0.25">
      <c r="B11" s="48" t="s">
        <v>15</v>
      </c>
      <c r="C11" s="49"/>
      <c r="D11" s="50">
        <v>288</v>
      </c>
      <c r="E11" s="50"/>
      <c r="F11" s="51"/>
      <c r="G11" s="61"/>
    </row>
    <row r="12" spans="2:7" x14ac:dyDescent="0.25">
      <c r="B12" s="48" t="s">
        <v>16</v>
      </c>
      <c r="C12" s="49"/>
      <c r="D12" s="49" t="s">
        <v>17</v>
      </c>
      <c r="E12" s="49"/>
      <c r="F12" s="52"/>
      <c r="G12" s="61"/>
    </row>
    <row r="13" spans="2:7" x14ac:dyDescent="0.25">
      <c r="B13" s="48" t="s">
        <v>18</v>
      </c>
      <c r="C13" s="49"/>
      <c r="D13" s="50">
        <v>1</v>
      </c>
      <c r="E13" s="50"/>
      <c r="F13" s="51"/>
      <c r="G13" s="61"/>
    </row>
    <row r="14" spans="2:7" ht="15.75" thickBot="1" x14ac:dyDescent="0.3">
      <c r="B14" s="74" t="s">
        <v>19</v>
      </c>
      <c r="C14" s="75"/>
      <c r="D14" s="72" t="s">
        <v>20</v>
      </c>
      <c r="E14" s="72"/>
      <c r="F14" s="73"/>
      <c r="G14" s="62"/>
    </row>
    <row r="15" spans="2:7" ht="15.75" thickBot="1" x14ac:dyDescent="0.3"/>
    <row r="16" spans="2:7" ht="15.75" thickBot="1" x14ac:dyDescent="0.3">
      <c r="B16" s="57" t="s">
        <v>21</v>
      </c>
      <c r="C16" s="58"/>
      <c r="D16" s="58"/>
      <c r="E16" s="58"/>
      <c r="F16" s="59"/>
      <c r="G16" s="60">
        <v>1</v>
      </c>
    </row>
    <row r="17" spans="2:7" x14ac:dyDescent="0.25">
      <c r="B17" s="77" t="s">
        <v>2</v>
      </c>
      <c r="C17" s="78"/>
      <c r="D17" s="29" t="s">
        <v>3</v>
      </c>
      <c r="E17" s="29" t="s">
        <v>22</v>
      </c>
      <c r="F17" s="18" t="s">
        <v>23</v>
      </c>
      <c r="G17" s="61"/>
    </row>
    <row r="18" spans="2:7" x14ac:dyDescent="0.25">
      <c r="B18" s="68" t="s">
        <v>24</v>
      </c>
      <c r="C18" s="69"/>
      <c r="D18" s="13" t="s">
        <v>25</v>
      </c>
      <c r="E18" s="13" t="s">
        <v>26</v>
      </c>
      <c r="F18" s="15" t="s">
        <v>27</v>
      </c>
      <c r="G18" s="61"/>
    </row>
    <row r="19" spans="2:7" x14ac:dyDescent="0.25">
      <c r="B19" s="68" t="s">
        <v>24</v>
      </c>
      <c r="C19" s="69"/>
      <c r="D19" s="13" t="s">
        <v>28</v>
      </c>
      <c r="E19" s="13" t="s">
        <v>26</v>
      </c>
      <c r="F19" s="15" t="s">
        <v>27</v>
      </c>
      <c r="G19" s="61"/>
    </row>
    <row r="20" spans="2:7" x14ac:dyDescent="0.25">
      <c r="B20" s="68" t="s">
        <v>24</v>
      </c>
      <c r="C20" s="69"/>
      <c r="D20" s="13" t="s">
        <v>29</v>
      </c>
      <c r="E20" s="13" t="s">
        <v>26</v>
      </c>
      <c r="F20" s="15" t="s">
        <v>27</v>
      </c>
      <c r="G20" s="61"/>
    </row>
    <row r="21" spans="2:7" x14ac:dyDescent="0.25">
      <c r="B21" s="68" t="s">
        <v>30</v>
      </c>
      <c r="C21" s="69"/>
      <c r="D21" s="13" t="s">
        <v>31</v>
      </c>
      <c r="E21" s="13" t="s">
        <v>26</v>
      </c>
      <c r="F21" s="15" t="s">
        <v>27</v>
      </c>
      <c r="G21" s="61"/>
    </row>
    <row r="22" spans="2:7" x14ac:dyDescent="0.25">
      <c r="B22" s="68" t="s">
        <v>30</v>
      </c>
      <c r="C22" s="69"/>
      <c r="D22" s="13" t="s">
        <v>8</v>
      </c>
      <c r="E22" s="13" t="s">
        <v>26</v>
      </c>
      <c r="F22" s="15" t="s">
        <v>27</v>
      </c>
      <c r="G22" s="61"/>
    </row>
    <row r="23" spans="2:7" x14ac:dyDescent="0.25">
      <c r="B23" s="68" t="s">
        <v>33</v>
      </c>
      <c r="C23" s="69"/>
      <c r="D23" s="13" t="s">
        <v>32</v>
      </c>
      <c r="E23" s="13" t="s">
        <v>26</v>
      </c>
      <c r="F23" s="15" t="s">
        <v>27</v>
      </c>
      <c r="G23" s="61"/>
    </row>
    <row r="24" spans="2:7" x14ac:dyDescent="0.25">
      <c r="B24" s="68" t="s">
        <v>34</v>
      </c>
      <c r="C24" s="69"/>
      <c r="D24" s="27" t="s">
        <v>35</v>
      </c>
      <c r="E24" s="27" t="s">
        <v>36</v>
      </c>
      <c r="F24" s="16"/>
      <c r="G24" s="61"/>
    </row>
    <row r="25" spans="2:7" x14ac:dyDescent="0.25">
      <c r="B25" s="68" t="s">
        <v>37</v>
      </c>
      <c r="C25" s="69"/>
      <c r="D25" s="27" t="s">
        <v>35</v>
      </c>
      <c r="E25" s="27"/>
      <c r="F25" s="15"/>
      <c r="G25" s="61"/>
    </row>
    <row r="26" spans="2:7" x14ac:dyDescent="0.25">
      <c r="B26" s="68" t="s">
        <v>38</v>
      </c>
      <c r="C26" s="69"/>
      <c r="D26" s="27" t="s">
        <v>35</v>
      </c>
      <c r="E26" s="27"/>
      <c r="F26" s="15"/>
      <c r="G26" s="61"/>
    </row>
    <row r="27" spans="2:7" x14ac:dyDescent="0.25">
      <c r="B27" s="68" t="s">
        <v>39</v>
      </c>
      <c r="C27" s="69"/>
      <c r="D27" s="27" t="s">
        <v>40</v>
      </c>
      <c r="E27" s="27" t="s">
        <v>36</v>
      </c>
      <c r="F27" s="16" t="s">
        <v>41</v>
      </c>
      <c r="G27" s="61"/>
    </row>
    <row r="28" spans="2:7" x14ac:dyDescent="0.25">
      <c r="B28" s="68" t="s">
        <v>42</v>
      </c>
      <c r="C28" s="69"/>
      <c r="D28" s="26">
        <v>3</v>
      </c>
      <c r="E28" s="27" t="s">
        <v>36</v>
      </c>
      <c r="F28" s="16" t="s">
        <v>83</v>
      </c>
      <c r="G28" s="61"/>
    </row>
    <row r="29" spans="2:7" x14ac:dyDescent="0.25">
      <c r="B29" s="68" t="s">
        <v>43</v>
      </c>
      <c r="C29" s="69"/>
      <c r="D29" s="27">
        <v>3</v>
      </c>
      <c r="E29" s="27" t="s">
        <v>36</v>
      </c>
      <c r="F29" s="16" t="s">
        <v>36</v>
      </c>
      <c r="G29" s="61"/>
    </row>
    <row r="30" spans="2:7" x14ac:dyDescent="0.25">
      <c r="B30" s="68" t="s">
        <v>44</v>
      </c>
      <c r="C30" s="69"/>
      <c r="D30" s="26" t="s">
        <v>35</v>
      </c>
      <c r="E30" s="27" t="s">
        <v>36</v>
      </c>
      <c r="F30" s="16" t="s">
        <v>36</v>
      </c>
      <c r="G30" s="61"/>
    </row>
    <row r="31" spans="2:7" x14ac:dyDescent="0.25">
      <c r="B31" s="68" t="s">
        <v>45</v>
      </c>
      <c r="C31" s="69"/>
      <c r="D31" s="26" t="s">
        <v>46</v>
      </c>
      <c r="E31" s="27" t="s">
        <v>36</v>
      </c>
      <c r="F31" s="16" t="s">
        <v>36</v>
      </c>
      <c r="G31" s="61"/>
    </row>
    <row r="32" spans="2:7" x14ac:dyDescent="0.25">
      <c r="B32" s="68" t="s">
        <v>47</v>
      </c>
      <c r="C32" s="69"/>
      <c r="D32" s="26" t="s">
        <v>35</v>
      </c>
      <c r="E32" s="27" t="s">
        <v>36</v>
      </c>
      <c r="F32" s="16" t="s">
        <v>36</v>
      </c>
      <c r="G32" s="61"/>
    </row>
    <row r="33" spans="2:7" x14ac:dyDescent="0.25">
      <c r="B33" s="68" t="s">
        <v>48</v>
      </c>
      <c r="C33" s="69"/>
      <c r="D33" s="26" t="s">
        <v>46</v>
      </c>
      <c r="E33" s="27" t="s">
        <v>36</v>
      </c>
      <c r="F33" s="16" t="s">
        <v>36</v>
      </c>
      <c r="G33" s="61"/>
    </row>
    <row r="34" spans="2:7" x14ac:dyDescent="0.25">
      <c r="B34" s="68" t="s">
        <v>49</v>
      </c>
      <c r="C34" s="69"/>
      <c r="D34" s="27" t="s">
        <v>35</v>
      </c>
      <c r="E34" s="27" t="s">
        <v>50</v>
      </c>
      <c r="F34" s="16" t="s">
        <v>36</v>
      </c>
      <c r="G34" s="61"/>
    </row>
    <row r="35" spans="2:7" x14ac:dyDescent="0.25">
      <c r="B35" s="68" t="s">
        <v>51</v>
      </c>
      <c r="C35" s="69"/>
      <c r="D35" s="27" t="s">
        <v>40</v>
      </c>
      <c r="E35" s="27" t="s">
        <v>36</v>
      </c>
      <c r="F35" s="16" t="s">
        <v>36</v>
      </c>
      <c r="G35" s="61"/>
    </row>
    <row r="36" spans="2:7" ht="15.75" thickBot="1" x14ac:dyDescent="0.3">
      <c r="B36" s="81" t="s">
        <v>52</v>
      </c>
      <c r="C36" s="82"/>
      <c r="D36" s="28" t="s">
        <v>81</v>
      </c>
      <c r="E36" s="28"/>
      <c r="F36" s="17"/>
      <c r="G36" s="62"/>
    </row>
    <row r="37" spans="2:7" ht="15.75" thickBot="1" x14ac:dyDescent="0.3">
      <c r="B37" s="32"/>
      <c r="C37" s="32"/>
      <c r="D37" s="31"/>
      <c r="E37" s="31"/>
      <c r="F37" s="33"/>
      <c r="G37" s="34"/>
    </row>
    <row r="38" spans="2:7" ht="15.75" thickBot="1" x14ac:dyDescent="0.3">
      <c r="B38" s="63" t="s">
        <v>54</v>
      </c>
      <c r="C38" s="64"/>
      <c r="D38" s="64"/>
      <c r="E38" s="64"/>
      <c r="F38" s="65"/>
      <c r="G38" s="40">
        <v>1</v>
      </c>
    </row>
    <row r="39" spans="2:7" hidden="1" x14ac:dyDescent="0.25">
      <c r="B39" s="66"/>
      <c r="C39" s="67"/>
      <c r="D39" s="30" t="str">
        <f>IF(B39="DOOR SWITCH 2 (TC)",1,"N/A")</f>
        <v>N/A</v>
      </c>
      <c r="E39" s="30" t="str">
        <f>IF(B39="DOOR SWITCH 2 (TC)",1,"N/A")</f>
        <v>N/A</v>
      </c>
      <c r="F39" s="19" t="str">
        <f>IF(B39="DOOR SWITCH 2 (TC)","VIP 1","N/A")</f>
        <v>N/A</v>
      </c>
      <c r="G39" s="41"/>
    </row>
    <row r="40" spans="2:7" hidden="1" x14ac:dyDescent="0.25">
      <c r="B40" s="83" t="s">
        <v>55</v>
      </c>
      <c r="C40" s="22" t="s">
        <v>56</v>
      </c>
      <c r="D40" s="23" t="s">
        <v>57</v>
      </c>
      <c r="E40" s="23" t="s">
        <v>58</v>
      </c>
      <c r="F40" s="25" t="s">
        <v>59</v>
      </c>
      <c r="G40" s="41"/>
    </row>
    <row r="41" spans="2:7" hidden="1" x14ac:dyDescent="0.25">
      <c r="B41" s="83"/>
      <c r="C41" s="23" t="s">
        <v>60</v>
      </c>
      <c r="D41" s="24" t="s">
        <v>61</v>
      </c>
      <c r="E41" s="23" t="s">
        <v>62</v>
      </c>
      <c r="F41" s="25"/>
      <c r="G41" s="41"/>
    </row>
    <row r="42" spans="2:7" hidden="1" x14ac:dyDescent="0.25">
      <c r="B42" s="83" t="s">
        <v>55</v>
      </c>
      <c r="C42" s="22" t="s">
        <v>69</v>
      </c>
      <c r="D42" s="23" t="s">
        <v>70</v>
      </c>
      <c r="E42" s="23" t="s">
        <v>58</v>
      </c>
      <c r="F42" s="25" t="s">
        <v>59</v>
      </c>
      <c r="G42" s="41"/>
    </row>
    <row r="43" spans="2:7" hidden="1" x14ac:dyDescent="0.25">
      <c r="B43" s="83"/>
      <c r="C43" s="23" t="s">
        <v>60</v>
      </c>
      <c r="D43" s="24" t="s">
        <v>71</v>
      </c>
      <c r="E43" s="23" t="s">
        <v>72</v>
      </c>
      <c r="F43" s="25"/>
      <c r="G43" s="41"/>
    </row>
    <row r="44" spans="2:7" x14ac:dyDescent="0.25">
      <c r="B44" s="39" t="s">
        <v>53</v>
      </c>
      <c r="C44" s="37" t="s">
        <v>82</v>
      </c>
      <c r="D44" s="37" t="str">
        <f>IF(B44="PS Redundancy Board","I/O Board Outputs - NO"," ")</f>
        <v>I/O Board Outputs - NO</v>
      </c>
      <c r="E44" s="37" t="str">
        <f>IF(B44="PS Redundancy Board","Sensor Address -1"," ")</f>
        <v>Sensor Address -1</v>
      </c>
      <c r="F44" s="37" t="s">
        <v>75</v>
      </c>
      <c r="G44" s="41"/>
    </row>
    <row r="45" spans="2:7" x14ac:dyDescent="0.25">
      <c r="B45" s="39" t="s">
        <v>53</v>
      </c>
      <c r="C45" s="37" t="s">
        <v>82</v>
      </c>
      <c r="D45" s="37" t="str">
        <f>IF(B45="PS Redundancy Board","I/O Board Outputs - NO"," ")</f>
        <v>I/O Board Outputs - NO</v>
      </c>
      <c r="E45" s="37" t="str">
        <f>IF(B45="PS Redundancy Board","Sensor Address -2"," ")</f>
        <v>Sensor Address -2</v>
      </c>
      <c r="F45" s="37" t="s">
        <v>75</v>
      </c>
      <c r="G45" s="41"/>
    </row>
    <row r="46" spans="2:7" ht="15.75" thickBot="1" x14ac:dyDescent="0.3">
      <c r="B46" s="79"/>
      <c r="C46" s="80"/>
      <c r="D46" s="28"/>
      <c r="E46" s="28"/>
      <c r="F46" s="17"/>
      <c r="G46" s="42"/>
    </row>
    <row r="47" spans="2:7" ht="15.75" thickBot="1" x14ac:dyDescent="0.3">
      <c r="C47" s="12"/>
      <c r="D47" s="12"/>
      <c r="E47" s="11"/>
      <c r="F47" s="4"/>
      <c r="G47" s="8"/>
    </row>
    <row r="48" spans="2:7" ht="15.75" thickBot="1" x14ac:dyDescent="0.3">
      <c r="B48" s="71" t="s">
        <v>63</v>
      </c>
      <c r="C48" s="46"/>
      <c r="D48" s="46"/>
      <c r="E48" s="46"/>
      <c r="F48" s="47"/>
      <c r="G48" s="40"/>
    </row>
    <row r="49" spans="2:7" x14ac:dyDescent="0.25">
      <c r="B49" s="84" t="s">
        <v>64</v>
      </c>
      <c r="C49" s="67"/>
      <c r="D49" s="67"/>
      <c r="E49" s="35" t="s">
        <v>84</v>
      </c>
      <c r="F49" s="36" t="s">
        <v>73</v>
      </c>
      <c r="G49" s="41"/>
    </row>
    <row r="50" spans="2:7" x14ac:dyDescent="0.25">
      <c r="B50" s="48" t="s">
        <v>66</v>
      </c>
      <c r="C50" s="49"/>
      <c r="D50" s="49"/>
      <c r="E50" s="37" t="s">
        <v>65</v>
      </c>
      <c r="F50" s="16" t="str">
        <f>IF(E50="N/A", "AUTO", "GUIDE - DD3513398")</f>
        <v>AUTO</v>
      </c>
      <c r="G50" s="41"/>
    </row>
    <row r="51" spans="2:7" ht="15.75" thickBot="1" x14ac:dyDescent="0.3">
      <c r="B51" s="74" t="s">
        <v>74</v>
      </c>
      <c r="C51" s="75"/>
      <c r="D51" s="75"/>
      <c r="E51" s="38" t="s">
        <v>65</v>
      </c>
      <c r="F51" s="17" t="str">
        <f>IF(E51="N/A", " ", "GUIDE - DD3350029")</f>
        <v xml:space="preserve"> </v>
      </c>
      <c r="G51" s="42"/>
    </row>
    <row r="52" spans="2:7" x14ac:dyDescent="0.25">
      <c r="C52" s="12"/>
      <c r="D52" s="12"/>
      <c r="E52" s="11"/>
      <c r="F52" s="4"/>
      <c r="G52" s="8"/>
    </row>
    <row r="53" spans="2:7" ht="15.75" thickBot="1" x14ac:dyDescent="0.3"/>
    <row r="54" spans="2:7" x14ac:dyDescent="0.25">
      <c r="B54" s="9" t="s">
        <v>67</v>
      </c>
      <c r="C54" s="10"/>
      <c r="D54" s="10"/>
      <c r="E54" s="10"/>
      <c r="F54" s="10"/>
      <c r="G54" s="1"/>
    </row>
    <row r="55" spans="2:7" x14ac:dyDescent="0.25">
      <c r="B55" s="3"/>
      <c r="G55" s="2"/>
    </row>
    <row r="56" spans="2:7" x14ac:dyDescent="0.25">
      <c r="B56" s="3"/>
      <c r="G56" s="2"/>
    </row>
    <row r="57" spans="2:7" x14ac:dyDescent="0.25">
      <c r="B57" s="3"/>
      <c r="G57" s="2"/>
    </row>
    <row r="58" spans="2:7" x14ac:dyDescent="0.25">
      <c r="B58" s="3"/>
      <c r="G58" s="2"/>
    </row>
    <row r="59" spans="2:7" x14ac:dyDescent="0.25">
      <c r="B59" s="3"/>
      <c r="G59" s="2"/>
    </row>
    <row r="60" spans="2:7" x14ac:dyDescent="0.25">
      <c r="B60" s="3"/>
      <c r="G60" s="2"/>
    </row>
    <row r="61" spans="2:7" x14ac:dyDescent="0.25">
      <c r="B61" s="3"/>
      <c r="G61" s="2"/>
    </row>
    <row r="62" spans="2:7" x14ac:dyDescent="0.25">
      <c r="B62" s="3"/>
      <c r="G62" s="2"/>
    </row>
    <row r="63" spans="2:7" x14ac:dyDescent="0.25">
      <c r="B63" s="3"/>
      <c r="G63" s="2"/>
    </row>
    <row r="64" spans="2:7" x14ac:dyDescent="0.25">
      <c r="B64" s="3"/>
      <c r="G64" s="2"/>
    </row>
    <row r="65" spans="2:7" x14ac:dyDescent="0.25">
      <c r="B65" s="3"/>
      <c r="G65" s="2"/>
    </row>
    <row r="66" spans="2:7" x14ac:dyDescent="0.25">
      <c r="B66" s="3"/>
      <c r="G66" s="2"/>
    </row>
    <row r="67" spans="2:7" x14ac:dyDescent="0.25">
      <c r="B67" s="3"/>
      <c r="G67" s="2"/>
    </row>
    <row r="68" spans="2:7" ht="15.75" thickBot="1" x14ac:dyDescent="0.3">
      <c r="B68" s="5"/>
      <c r="C68" s="6"/>
      <c r="D68" s="6"/>
      <c r="E68" s="6"/>
      <c r="F68" s="6"/>
      <c r="G68" s="7"/>
    </row>
    <row r="70" spans="2:7" x14ac:dyDescent="0.25">
      <c r="B70" t="s">
        <v>68</v>
      </c>
    </row>
  </sheetData>
  <mergeCells count="56">
    <mergeCell ref="B40:B41"/>
    <mergeCell ref="B49:D49"/>
    <mergeCell ref="B31:C31"/>
    <mergeCell ref="B32:C32"/>
    <mergeCell ref="B33:C33"/>
    <mergeCell ref="B34:C34"/>
    <mergeCell ref="B35:C35"/>
    <mergeCell ref="B42:B43"/>
    <mergeCell ref="D1:F1"/>
    <mergeCell ref="B48:F48"/>
    <mergeCell ref="B50:D50"/>
    <mergeCell ref="D14:F14"/>
    <mergeCell ref="B51:D51"/>
    <mergeCell ref="B6:B9"/>
    <mergeCell ref="B17:C17"/>
    <mergeCell ref="B46:C46"/>
    <mergeCell ref="B14:C14"/>
    <mergeCell ref="B22:C22"/>
    <mergeCell ref="B23:C23"/>
    <mergeCell ref="B24:C24"/>
    <mergeCell ref="B28:C28"/>
    <mergeCell ref="B29:C29"/>
    <mergeCell ref="B30:C30"/>
    <mergeCell ref="B36:C36"/>
    <mergeCell ref="G38:G46"/>
    <mergeCell ref="D4:F4"/>
    <mergeCell ref="D5:F5"/>
    <mergeCell ref="D6:F6"/>
    <mergeCell ref="D7:F7"/>
    <mergeCell ref="D8:F8"/>
    <mergeCell ref="G16:G36"/>
    <mergeCell ref="B38:F38"/>
    <mergeCell ref="B39:C39"/>
    <mergeCell ref="B25:C25"/>
    <mergeCell ref="B18:C18"/>
    <mergeCell ref="B19:C19"/>
    <mergeCell ref="B20:C20"/>
    <mergeCell ref="B21:C21"/>
    <mergeCell ref="B26:C26"/>
    <mergeCell ref="B27:C27"/>
    <mergeCell ref="G48:G51"/>
    <mergeCell ref="B3:C3"/>
    <mergeCell ref="B2:F2"/>
    <mergeCell ref="B10:C10"/>
    <mergeCell ref="B11:C11"/>
    <mergeCell ref="B12:C12"/>
    <mergeCell ref="B13:C13"/>
    <mergeCell ref="D11:F11"/>
    <mergeCell ref="D12:F12"/>
    <mergeCell ref="D13:F13"/>
    <mergeCell ref="D3:F3"/>
    <mergeCell ref="G2:G3"/>
    <mergeCell ref="B16:F16"/>
    <mergeCell ref="G4:G14"/>
    <mergeCell ref="D9:F9"/>
    <mergeCell ref="D10:F10"/>
  </mergeCells>
  <dataValidations count="36">
    <dataValidation type="list" allowBlank="1" showInputMessage="1" showErrorMessage="1" sqref="D4:F4" xr:uid="{00000000-0002-0000-0000-000000000000}">
      <formula1>"VF,VM,VX, DB-5000"</formula1>
    </dataValidation>
    <dataValidation type="list" allowBlank="1" showInputMessage="1" showErrorMessage="1" sqref="D5:F5" xr:uid="{00000000-0002-0000-0000-000001000000}">
      <formula1>"FRONT,WALK-IN,REAR"</formula1>
    </dataValidation>
    <dataValidation type="list" errorStyle="warning" allowBlank="1" showInputMessage="1" showErrorMessage="1" sqref="D6:F6" xr:uid="{00000000-0002-0000-0000-000002000000}">
      <formula1>"FULL COLOR, MONOCHROME"</formula1>
    </dataValidation>
    <dataValidation type="list" errorStyle="warning" allowBlank="1" showInputMessage="1" showErrorMessage="1" sqref="D8:F8" xr:uid="{00000000-0002-0000-0000-000003000000}">
      <formula1>"9X5,9X15,16X16,24X16, 18X18"</formula1>
    </dataValidation>
    <dataValidation type="list" errorStyle="warning" allowBlank="1" showInputMessage="1" showErrorMessage="1" sqref="D9:F9" xr:uid="{00000000-0002-0000-0000-000004000000}">
      <formula1>"20,34,46,66"</formula1>
    </dataValidation>
    <dataValidation type="list" allowBlank="1" showInputMessage="1" showErrorMessage="1" sqref="D12:F12" xr:uid="{00000000-0002-0000-0000-000005000000}">
      <formula1>"FULL MATRIX,LINE MATRIX"</formula1>
    </dataValidation>
    <dataValidation type="list" allowBlank="1" showInputMessage="1" showErrorMessage="1" sqref="D7:F7" xr:uid="{00000000-0002-0000-0000-000006000000}">
      <formula1>"GEN 4 (24 VOLT BUS), ANTAIOS (DVX)"</formula1>
    </dataValidation>
    <dataValidation type="list" allowBlank="1" showInputMessage="1" showErrorMessage="1" sqref="O38" xr:uid="{00000000-0002-0000-0000-000007000000}">
      <formula1>"DOOR SWITCH 2 (TC), "</formula1>
    </dataValidation>
    <dataValidation type="list" allowBlank="1" showInputMessage="1" showErrorMessage="1" sqref="B39:C39" xr:uid="{00000000-0002-0000-0000-000008000000}">
      <formula1>"DOOR SWITCH 2 (TC),'"</formula1>
    </dataValidation>
    <dataValidation type="list" allowBlank="1" showInputMessage="1" showErrorMessage="1" sqref="D27" xr:uid="{00000000-0002-0000-0000-00000A000000}">
      <formula1>"0,YES - 1"</formula1>
    </dataValidation>
    <dataValidation type="list" allowBlank="1" showInputMessage="1" showErrorMessage="1" sqref="D31 D33" xr:uid="{00000000-0002-0000-0000-00000B000000}">
      <formula1>"YES,NO"</formula1>
    </dataValidation>
    <dataValidation type="list" errorStyle="warning" allowBlank="1" showInputMessage="1" showErrorMessage="1" sqref="D30 D32" xr:uid="{00000000-0002-0000-0000-00000C000000}">
      <formula1>"YES,NO"</formula1>
    </dataValidation>
    <dataValidation type="list" errorStyle="warning" allowBlank="1" showInputMessage="1" showErrorMessage="1" sqref="D14:F14" xr:uid="{00000000-0002-0000-0000-00000D000000}">
      <formula1>"ROWS,BAYS"</formula1>
    </dataValidation>
    <dataValidation type="list" errorStyle="warning" allowBlank="1" showInputMessage="1" showErrorMessage="1" sqref="D29" xr:uid="{00000000-0002-0000-0000-000018000000}">
      <formula1>"1,2,3,4,5,6,7,8,9,10"</formula1>
    </dataValidation>
    <dataValidation type="list" errorStyle="warning" allowBlank="1" showInputMessage="1" showErrorMessage="1" sqref="D28" xr:uid="{00000000-0002-0000-0000-000019000000}">
      <formula1>"NO,1,2,3,4,5,6,7,8,9,10"</formula1>
    </dataValidation>
    <dataValidation type="list" errorStyle="warning" allowBlank="1" showInputMessage="1" showErrorMessage="1" sqref="D35" xr:uid="{00000000-0002-0000-0000-00001B000000}">
      <formula1>"YES - 1, YES - 2"</formula1>
    </dataValidation>
    <dataValidation type="list" errorStyle="warning" allowBlank="1" showInputMessage="1" showErrorMessage="1" sqref="D36:D37" xr:uid="{B2F7A470-EFAF-4F9C-BF12-691BD7AC1940}">
      <formula1>"Gen IV (Default), PS Redundancy Board, Eltek Power on Ground"</formula1>
    </dataValidation>
    <dataValidation type="list" errorStyle="warning" allowBlank="1" showInputMessage="1" showErrorMessage="1" sqref="D25:D26" xr:uid="{E995915A-5045-424B-9511-1DD9729C235F}">
      <formula1>"YES, NO"</formula1>
    </dataValidation>
    <dataValidation type="list" allowBlank="1" showInputMessage="1" showErrorMessage="1" sqref="F25:F26" xr:uid="{83719367-4FEA-45A3-AD2A-25CE6373350C}">
      <formula1>"', Isolation Boards in Sign - Yes, Isolation Boards in Sign - No"</formula1>
    </dataValidation>
    <dataValidation type="list" allowBlank="1" showInputMessage="1" showErrorMessage="1" sqref="F24" xr:uid="{C7F7D24A-56C1-40DE-947C-129DC4D482D6}">
      <formula1>"?, IN SIGN - YES, IN SIGN - NO"</formula1>
    </dataValidation>
    <dataValidation type="list" errorStyle="warning" allowBlank="1" showInputMessage="1" showErrorMessage="1" sqref="D24" xr:uid="{F54E2B14-F2B8-4DCA-8DEA-1A6638DE5A49}">
      <formula1>"NO, ?,1,2,3,4,5,6,7,8"</formula1>
    </dataValidation>
    <dataValidation type="list" allowBlank="1" showInputMessage="1" showErrorMessage="1" sqref="F27" xr:uid="{83034A00-09E8-469B-AEFC-261C4AFEBDC5}">
      <formula1>"', CONNECT TO MODULE - NO, CONNECT TO MODULE - YES"</formula1>
    </dataValidation>
    <dataValidation type="list" errorStyle="warning" allowBlank="1" showInputMessage="1" showErrorMessage="1" sqref="F28" xr:uid="{E21B301C-1D6D-421A-A540-3953DFAD6473}">
      <formula1>"'--,CAN - 30000,I/O"</formula1>
    </dataValidation>
    <dataValidation type="list" allowBlank="1" showInputMessage="1" showErrorMessage="1" sqref="E34" xr:uid="{8054FD04-362D-42A2-853C-F6E4B89FCAB3}">
      <formula1>"',Alternate, Synchronize"</formula1>
    </dataValidation>
    <dataValidation type="list" allowBlank="1" showInputMessage="1" showErrorMessage="1" sqref="D34" xr:uid="{085A8B68-D9D9-46EE-B904-91B2D471DA98}">
      <formula1>"?,YES,NO"</formula1>
    </dataValidation>
    <dataValidation type="list" allowBlank="1" showInputMessage="1" showErrorMessage="1" sqref="B46:C46" xr:uid="{533B0170-96CF-4C63-9199-ED39FCEAE59A}">
      <formula1>"',MINI DC I/O 3"</formula1>
    </dataValidation>
    <dataValidation type="list" allowBlank="1" showInputMessage="1" showErrorMessage="1" sqref="F40 F42" xr:uid="{95BDD53E-A8D3-403D-9998-02881D07A11A}">
      <formula1>"', Auxiliary, Default IP, Specify IP"</formula1>
    </dataValidation>
    <dataValidation type="list" allowBlank="1" showInputMessage="1" showErrorMessage="1" sqref="E41 E43" xr:uid="{5EA709D8-BA2C-4FEE-BAC9-12D0006E6245}">
      <formula1>"', Serial,Ethernet"</formula1>
    </dataValidation>
    <dataValidation type="list" allowBlank="1" showInputMessage="1" showErrorMessage="1" sqref="E40 E42" xr:uid="{1A7E6740-D337-4924-9E81-E8218FDEBC0F}">
      <formula1>"',1 Hour,2 Hour,3 Hour, 4 Hour,5 Hour"</formula1>
    </dataValidation>
    <dataValidation type="list" allowBlank="1" showInputMessage="1" sqref="C41 C43" xr:uid="{2D50F5A9-B455-4C80-B74A-F139E6824A98}">
      <formula1>"',Control equipment,Entire display"</formula1>
    </dataValidation>
    <dataValidation type="list" errorStyle="warning" allowBlank="1" showInputMessage="1" showErrorMessage="1" sqref="C40 C42" xr:uid="{ED36E56A-2A5C-402C-97BC-47C47C76D44F}">
      <formula1>"',ALPHA FXM SERIES,TRIPPLITE,Generic UPS"</formula1>
    </dataValidation>
    <dataValidation type="list" allowBlank="1" showInputMessage="1" sqref="D40 D42" xr:uid="{D99C459D-2BE7-425C-A239-0FEACCFCF774}">
      <formula1>"', 'By Brightness %, By Power"</formula1>
    </dataValidation>
    <dataValidation type="list" allowBlank="1" showInputMessage="1" sqref="D41 D43" xr:uid="{FE380EAF-A19B-4284-B4D5-3C3939C2F28C}">
      <formula1>"',Percent - 50%, Watts - 1800, Watts - 1100, Watts - 650"</formula1>
    </dataValidation>
    <dataValidation type="list" allowBlank="1" showInputMessage="1" showErrorMessage="1" sqref="B40:B43" xr:uid="{C7AA0F83-799B-488A-A8AB-02C76F87726B}">
      <formula1>"',UPS"</formula1>
    </dataValidation>
    <dataValidation type="list" allowBlank="1" showInputMessage="1" showErrorMessage="1" sqref="B44:B45" xr:uid="{DAEBDF73-006B-4480-B28D-C307F704D85C}">
      <formula1>"', ?, PS Redundancy Board"</formula1>
    </dataValidation>
    <dataValidation type="list" errorStyle="warning" allowBlank="1" showInputMessage="1" sqref="C44:C45" xr:uid="{6A2E21E9-D70A-448F-8910-D1BD511CDB9D}">
      <formula1>"', Module Output - ?"</formula1>
    </dataValidation>
  </dataValidations>
  <pageMargins left="0.25" right="0.25" top="0.75" bottom="0.75" header="0.3" footer="0.3"/>
  <pageSetup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ae4ca2-47b8-467c-a804-ebae05ca0c7f">
      <Terms xmlns="http://schemas.microsoft.com/office/infopath/2007/PartnerControls"/>
    </lcf76f155ced4ddcb4097134ff3c332f>
    <Notes1 xmlns="b479dd50-8d7e-4b78-9fb1-00cf65781f6b" xsi:nil="true"/>
    <OrderProject_x0020_ID xmlns="2cc016c5-161d-4d6b-a532-6cf687f4a3ab">C35103</OrderProject_x0020_ID>
    <DocNumber xmlns="2cc016c5-161d-4d6b-a532-6cf687f4a3ab">DD5874445</DocNumber>
    <Rev xmlns="2cc016c5-161d-4d6b-a532-6cf687f4a3ab">00</Rev>
    <_dlc_DocId xmlns="b479dd50-8d7e-4b78-9fb1-00cf65781f6b">75D2Y5VYC55K-1220653723-67377</_dlc_DocId>
    <_dlc_DocIdUrl xmlns="b479dd50-8d7e-4b78-9fb1-00cf65781f6b">
      <Url>https://daktronics.sharepoint.com/sites/docs-engineering/_layouts/15/DocIdRedir.aspx?ID=75D2Y5VYC55K-1220653723-67377</Url>
      <Description>75D2Y5VYC55K-1220653723-67377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ntrol System Config" ma:contentTypeID="0x010100A23B752744BEBA42997A3D2E24FEFEC300D9D184F6A3AFE14CB477970628D92D20" ma:contentTypeVersion="29" ma:contentTypeDescription="" ma:contentTypeScope="" ma:versionID="cb735e4661f2e142f6b2aec98ebaa228">
  <xsd:schema xmlns:xsd="http://www.w3.org/2001/XMLSchema" xmlns:xs="http://www.w3.org/2001/XMLSchema" xmlns:p="http://schemas.microsoft.com/office/2006/metadata/properties" xmlns:ns2="b479dd50-8d7e-4b78-9fb1-00cf65781f6b" xmlns:ns3="2cc016c5-161d-4d6b-a532-6cf687f4a3ab" xmlns:ns4="cdae4ca2-47b8-467c-a804-ebae05ca0c7f" targetNamespace="http://schemas.microsoft.com/office/2006/metadata/properties" ma:root="true" ma:fieldsID="9c4e8a1467eeb713cbc2b182a9cbfd98" ns2:_="" ns3:_="" ns4:_="">
    <xsd:import namespace="b479dd50-8d7e-4b78-9fb1-00cf65781f6b"/>
    <xsd:import namespace="2cc016c5-161d-4d6b-a532-6cf687f4a3ab"/>
    <xsd:import namespace="cdae4ca2-47b8-467c-a804-ebae05ca0c7f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DocNumber" minOccurs="0"/>
                <xsd:element ref="ns3:Rev" minOccurs="0"/>
                <xsd:element ref="ns3:OrderProject_x0020_ID" minOccurs="0"/>
                <xsd:element ref="ns2:Notes1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2:SharedWithUsers" minOccurs="0"/>
                <xsd:element ref="ns2:SharedWithDetail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79dd50-8d7e-4b78-9fb1-00cf65781f6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Notes1" ma:index="14" nillable="true" ma:displayName="Notes" ma:internalName="Notes1">
      <xsd:simpleType>
        <xsd:restriction base="dms:Note">
          <xsd:maxLength value="255"/>
        </xsd:restriction>
      </xsd:simple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016c5-161d-4d6b-a532-6cf687f4a3ab" elementFormDefault="qualified">
    <xsd:import namespace="http://schemas.microsoft.com/office/2006/documentManagement/types"/>
    <xsd:import namespace="http://schemas.microsoft.com/office/infopath/2007/PartnerControls"/>
    <xsd:element name="DocNumber" ma:index="11" nillable="true" ma:displayName="DocNumber" ma:internalName="DocNumber">
      <xsd:simpleType>
        <xsd:restriction base="dms:Text">
          <xsd:maxLength value="255"/>
        </xsd:restriction>
      </xsd:simpleType>
    </xsd:element>
    <xsd:element name="Rev" ma:index="12" nillable="true" ma:displayName="Rev" ma:description="Used for Windchill Revision data, Engingeering Docs Revision history, Manuals Revision history" ma:internalName="Rev">
      <xsd:simpleType>
        <xsd:restriction base="dms:Text">
          <xsd:maxLength value="10"/>
        </xsd:restriction>
      </xsd:simpleType>
    </xsd:element>
    <xsd:element name="OrderProject_x0020_ID" ma:index="13" nillable="true" ma:displayName="OrderProject ID" ma:description="Separate order or project numbers with a semicolon (;). Formatted as: P1234; B12345; C12345; 123456" ma:indexed="true" ma:internalName="OrderProject_x0020_ID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ae4ca2-47b8-467c-a804-ebae05ca0c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a840d0e7-13b9-4b50-b439-205824bb2b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8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613812D-56BE-4ED9-8612-6B37D763A6D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7CB0A7-8B76-40B4-8288-0BD742150C1B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1BF38158-AC7F-4267-8A25-5873397D39FD}">
  <ds:schemaRefs>
    <ds:schemaRef ds:uri="b479dd50-8d7e-4b78-9fb1-00cf65781f6b"/>
    <ds:schemaRef ds:uri="2cc016c5-161d-4d6b-a532-6cf687f4a3ab"/>
    <ds:schemaRef ds:uri="http://www.w3.org/XML/1998/namespace"/>
    <ds:schemaRef ds:uri="cdae4ca2-47b8-467c-a804-ebae05ca0c7f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E901B107-6CFA-4C93-97C5-25F748AC8B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79dd50-8d7e-4b78-9fb1-00cf65781f6b"/>
    <ds:schemaRef ds:uri="2cc016c5-161d-4d6b-a532-6cf687f4a3ab"/>
    <ds:schemaRef ds:uri="cdae4ca2-47b8-467c-a804-ebae05ca0c7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C35130 Kentucky Transportation, Site Config, VF-2020-96X288-20-RGB G5</dc:title>
  <dc:subject/>
  <dc:creator>Dan Muzzey</dc:creator>
  <cp:keywords/>
  <dc:description/>
  <cp:lastModifiedBy>Nathan Day</cp:lastModifiedBy>
  <cp:revision/>
  <dcterms:created xsi:type="dcterms:W3CDTF">2017-03-27T20:46:42Z</dcterms:created>
  <dcterms:modified xsi:type="dcterms:W3CDTF">2026-05-14T19:29:42Z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0x010100A23B752744BEBA42997A3D2E24FEFEC300D9D184F6A3AFE14CB477970628D92D20</vt:lpwstr>
  </property>
  <property fmtid="{D5CDD505-2E9C-101B-9397-08002B2CF9AE}" pid="3" name="MediaServiceImageTags">
    <vt:lpwstr/>
  </property>
  <property fmtid="{D5CDD505-2E9C-101B-9397-08002B2CF9AE}" pid="4" name="_dlc_DocIdItemGuid">
    <vt:lpwstr>3dbc317f-b55d-413a-9afa-fada8d0b0881</vt:lpwstr>
  </property>
  <property fmtid="{D5CDD505-2E9C-101B-9397-08002B2CF9AE}" pid="5" name="TaxCatchAll">
    <vt:lpwstr/>
  </property>
  <property fmtid="{D5CDD505-2E9C-101B-9397-08002B2CF9AE}" pid="6" name="p6044dcedc2a480099967f4ad32a0748">
    <vt:lpwstr/>
  </property>
  <property fmtid="{D5CDD505-2E9C-101B-9397-08002B2CF9AE}" pid="7" name="Languages">
    <vt:lpwstr/>
  </property>
</Properties>
</file>