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37" documentId="8_{FD165078-C3D4-4749-9EDE-09BC699967E6}" xr6:coauthVersionLast="47" xr6:coauthVersionMax="47" xr10:uidLastSave="{7B75B5DC-4A92-44D6-AA73-2B440BE06A5F}"/>
  <bookViews>
    <workbookView xWindow="9180" yWindow="0" windowWidth="19725" windowHeight="15585" xr2:uid="{00000000-000D-0000-FFFF-FFFF00000000}"/>
  </bookViews>
  <sheets>
    <sheet name="Sheet1" sheetId="1" r:id="rId1"/>
  </sheets>
  <definedNames>
    <definedName name="_xlnm._FilterDatabase" localSheetId="0" hidden="1">Sheet1!$B$24:$G$45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 i="1" l="1"/>
  <c r="F85" i="1"/>
  <c r="E81" i="1"/>
  <c r="D81" i="1"/>
  <c r="E80" i="1"/>
  <c r="D80" i="1"/>
  <c r="F77" i="1"/>
  <c r="E77" i="1"/>
  <c r="D77"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0F3AA88A-B994-4D51-88E7-0DA2DA6ECB62}">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6ECBCF77-A766-4EFE-A700-7C5D4E5E27DB}">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4BB22BB9-C901-4CFB-BD87-1D8E9EA684E3}">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364EC837-1CEF-45DF-A22B-24FB26C19EF3}">
      <text>
        <r>
          <rPr>
            <b/>
            <sz val="9"/>
            <color indexed="81"/>
            <rFont val="Tahoma"/>
            <family val="2"/>
          </rPr>
          <t>Pat Lilla:</t>
        </r>
        <r>
          <rPr>
            <sz val="9"/>
            <color indexed="81"/>
            <rFont val="Tahoma"/>
            <family val="2"/>
          </rPr>
          <t xml:space="preserve">
This is the quantity of VCB's in one sign.</t>
        </r>
      </text>
    </comment>
    <comment ref="D14" authorId="1" shapeId="0" xr:uid="{982E2F5F-3611-4B9B-AFA7-7275C10BEA8A}">
      <text>
        <r>
          <rPr>
            <b/>
            <sz val="9"/>
            <color indexed="81"/>
            <rFont val="Tahoma"/>
            <family val="2"/>
          </rPr>
          <t>Will Tucker:</t>
        </r>
        <r>
          <rPr>
            <sz val="9"/>
            <color indexed="81"/>
            <rFont val="Tahoma"/>
            <family val="2"/>
          </rPr>
          <t xml:space="preserve">
- P2183 VMs are by BAYS
- P1447 VMs are by ROWS</t>
        </r>
      </text>
    </comment>
    <comment ref="D18" authorId="0" shapeId="0" xr:uid="{3212F631-DD96-41BF-94E0-2079122DFEF0}">
      <text>
        <r>
          <rPr>
            <b/>
            <sz val="9"/>
            <color indexed="81"/>
            <rFont val="Tahoma"/>
            <family val="2"/>
          </rPr>
          <t>Pat Lilla:</t>
        </r>
        <r>
          <rPr>
            <sz val="9"/>
            <color indexed="81"/>
            <rFont val="Tahoma"/>
            <family val="2"/>
          </rPr>
          <t xml:space="preserve">
LINE is the light sensor on the Module.</t>
        </r>
      </text>
    </comment>
    <comment ref="F25" authorId="0" shapeId="0" xr:uid="{64628CE2-4575-4F91-A03C-A87B86DF140F}">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217707CE-F914-402D-A426-DAC69599EA04}">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7CF96A61-5846-4E01-8C01-0E7ECE4C69C8}">
      <text>
        <r>
          <rPr>
            <b/>
            <sz val="9"/>
            <color indexed="81"/>
            <rFont val="Tahoma"/>
            <family val="2"/>
          </rPr>
          <t>Will Tucker:</t>
        </r>
        <r>
          <rPr>
            <sz val="9"/>
            <color indexed="81"/>
            <rFont val="Tahoma"/>
            <family val="2"/>
          </rPr>
          <t xml:space="preserve">
Gen 1 - No Fans</t>
        </r>
      </text>
    </comment>
    <comment ref="D31" authorId="1" shapeId="0" xr:uid="{B4ED7D55-8B0B-464F-BDE7-272AE3B5F223}">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27DE4907-47BE-4F1E-983D-FC1A5CF423AB}">
      <text>
        <r>
          <rPr>
            <b/>
            <sz val="9"/>
            <color indexed="81"/>
            <rFont val="Tahoma"/>
            <family val="2"/>
          </rPr>
          <t>Will Tucker:</t>
        </r>
        <r>
          <rPr>
            <sz val="9"/>
            <color indexed="81"/>
            <rFont val="Tahoma"/>
            <family val="2"/>
          </rPr>
          <t xml:space="preserve">
GEN 1 - No Surges</t>
        </r>
      </text>
    </comment>
    <comment ref="D33" authorId="1" shapeId="0" xr:uid="{169BFA30-92FD-4A7A-9167-3B09F56D8EC7}">
      <text>
        <r>
          <rPr>
            <sz val="11"/>
            <color theme="1"/>
            <rFont val="Calibri"/>
            <family val="2"/>
            <scheme val="minor"/>
          </rPr>
          <t>Will Tucker:
P2183 - Select Gen IV - the PSRB options must be manually selected at this time.</t>
        </r>
      </text>
    </comment>
    <comment ref="D37" authorId="1" shapeId="0" xr:uid="{93FA7D6C-6B97-4785-A76F-3F5A44988A03}">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48CD2D78-BD1E-4707-88B8-2140D6A3FD57}">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57D3D6A1-145B-47AB-966A-4A19530D545A}">
      <text>
        <r>
          <rPr>
            <b/>
            <sz val="9"/>
            <color indexed="81"/>
            <rFont val="Tahoma"/>
            <family val="2"/>
          </rPr>
          <t>Will Tucker:</t>
        </r>
        <r>
          <rPr>
            <sz val="9"/>
            <color indexed="81"/>
            <rFont val="Tahoma"/>
            <family val="2"/>
          </rPr>
          <t xml:space="preserve">
- Address will only change when the PSRBs are in a TC.</t>
        </r>
      </text>
    </comment>
    <comment ref="F39" authorId="1" shapeId="0" xr:uid="{A035A06E-3CD5-44A9-BC05-A33D292B758C}">
      <text>
        <r>
          <rPr>
            <b/>
            <sz val="9"/>
            <color indexed="81"/>
            <rFont val="Tahoma"/>
            <family val="2"/>
          </rPr>
          <t>Will Tucker:</t>
        </r>
        <r>
          <rPr>
            <sz val="9"/>
            <color indexed="81"/>
            <rFont val="Tahoma"/>
            <family val="2"/>
          </rPr>
          <t xml:space="preserve">
PSRB location
- On Display Interface - In Sign
- VIP 1 - In TC</t>
        </r>
      </text>
    </comment>
    <comment ref="G45" authorId="0" shapeId="0" xr:uid="{76B1413D-8F50-47A2-A142-722E11C375FA}">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53" authorId="1" shapeId="0" xr:uid="{09E4CC6D-D0C0-4A6C-9FC5-789606AE4A30}">
      <text>
        <r>
          <rPr>
            <b/>
            <sz val="9"/>
            <color indexed="81"/>
            <rFont val="Tahoma"/>
            <family val="2"/>
          </rPr>
          <t>Will Tucker:</t>
        </r>
        <r>
          <rPr>
            <sz val="9"/>
            <color indexed="81"/>
            <rFont val="Tahoma"/>
            <family val="2"/>
          </rPr>
          <t xml:space="preserve">
- P2183 VMs are full Matrix
- P1447 VMs would use Line Matrix.</t>
        </r>
      </text>
    </comment>
    <comment ref="C54" authorId="1" shapeId="0" xr:uid="{07334FB8-2F51-4BA9-B713-79E13FAC5B25}">
      <text>
        <r>
          <rPr>
            <b/>
            <sz val="9"/>
            <color indexed="81"/>
            <rFont val="Tahoma"/>
            <family val="2"/>
          </rPr>
          <t>Will Tucker:</t>
        </r>
        <r>
          <rPr>
            <sz val="9"/>
            <color indexed="81"/>
            <rFont val="Tahoma"/>
            <family val="2"/>
          </rPr>
          <t xml:space="preserve">
MUST USE ALIAS TO SIGN OPTION WHEN WE HAVE 1 VCB CONTROLLING 2 OR MORE SIGNS</t>
        </r>
      </text>
    </comment>
    <comment ref="D54" authorId="0" shapeId="0" xr:uid="{ABD605A7-5FC2-435B-9E8C-4DA6B704B6FA}">
      <text>
        <r>
          <rPr>
            <b/>
            <sz val="9"/>
            <color indexed="81"/>
            <rFont val="Tahoma"/>
            <family val="2"/>
          </rPr>
          <t>Pat Lilla:</t>
        </r>
        <r>
          <rPr>
            <sz val="9"/>
            <color indexed="81"/>
            <rFont val="Tahoma"/>
            <family val="2"/>
          </rPr>
          <t xml:space="preserve">
This is the quantity of VCB's in one sign.</t>
        </r>
      </text>
    </comment>
    <comment ref="D55" authorId="1" shapeId="0" xr:uid="{DB0B99E3-D7E1-4577-BCC8-39D90DF6FC22}">
      <text>
        <r>
          <rPr>
            <b/>
            <sz val="9"/>
            <color indexed="81"/>
            <rFont val="Tahoma"/>
            <family val="2"/>
          </rPr>
          <t>Will Tucker:</t>
        </r>
        <r>
          <rPr>
            <sz val="9"/>
            <color indexed="81"/>
            <rFont val="Tahoma"/>
            <family val="2"/>
          </rPr>
          <t xml:space="preserve">
- P2183 VMs are by BAYS
- P1447 VMs are by ROWS</t>
        </r>
      </text>
    </comment>
    <comment ref="D59" authorId="0" shapeId="0" xr:uid="{7750243A-6344-4775-A776-CE4EF891D20D}">
      <text>
        <r>
          <rPr>
            <b/>
            <sz val="9"/>
            <color indexed="81"/>
            <rFont val="Tahoma"/>
            <family val="2"/>
          </rPr>
          <t>Pat Lilla:</t>
        </r>
        <r>
          <rPr>
            <sz val="9"/>
            <color indexed="81"/>
            <rFont val="Tahoma"/>
            <family val="2"/>
          </rPr>
          <t xml:space="preserve">
LINE is the light sensor on the Module.</t>
        </r>
      </text>
    </comment>
    <comment ref="F66" authorId="0" shapeId="0" xr:uid="{0262F358-8022-42FF-99D8-EE79A0A03BBC}">
      <text>
        <r>
          <rPr>
            <b/>
            <sz val="9"/>
            <color indexed="81"/>
            <rFont val="Tahoma"/>
            <family val="2"/>
          </rPr>
          <t>Pat Lilla:</t>
        </r>
        <r>
          <rPr>
            <sz val="9"/>
            <color indexed="81"/>
            <rFont val="Tahoma"/>
            <family val="2"/>
          </rPr>
          <t xml:space="preserve">
- CAN used when VCB is in the sign.
- I/O used when VCB in the VCB Enclosure</t>
        </r>
      </text>
    </comment>
    <comment ref="D67" authorId="1" shapeId="0" xr:uid="{84E8233A-D008-4516-A06B-936D3035ADE2}">
      <text>
        <r>
          <rPr>
            <b/>
            <sz val="9"/>
            <color indexed="81"/>
            <rFont val="Tahoma"/>
            <family val="2"/>
          </rPr>
          <t>Will Tucker:</t>
        </r>
        <r>
          <rPr>
            <sz val="9"/>
            <color indexed="81"/>
            <rFont val="Tahoma"/>
            <family val="2"/>
          </rPr>
          <t xml:space="preserve">
- GEN I  (P1447) - No RPM
- GEN IV (P1447) - Has RPM
- P2183 - No RPM</t>
        </r>
      </text>
    </comment>
    <comment ref="D71" authorId="1" shapeId="0" xr:uid="{9652FED2-15D5-4F08-BA61-7E40207C5F19}">
      <text>
        <r>
          <rPr>
            <b/>
            <sz val="9"/>
            <color indexed="81"/>
            <rFont val="Tahoma"/>
            <family val="2"/>
          </rPr>
          <t>Will Tucker:</t>
        </r>
        <r>
          <rPr>
            <sz val="9"/>
            <color indexed="81"/>
            <rFont val="Tahoma"/>
            <family val="2"/>
          </rPr>
          <t xml:space="preserve">
Gen 1 - No Fans</t>
        </r>
      </text>
    </comment>
    <comment ref="D72" authorId="1" shapeId="0" xr:uid="{B9AC5B75-EB25-43EB-99C5-E115416DB09D}">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73" authorId="1" shapeId="0" xr:uid="{BBE52D6B-06AB-4EDA-8563-D516530107FD}">
      <text>
        <r>
          <rPr>
            <b/>
            <sz val="9"/>
            <color indexed="81"/>
            <rFont val="Tahoma"/>
            <family val="2"/>
          </rPr>
          <t>Will Tucker:</t>
        </r>
        <r>
          <rPr>
            <sz val="9"/>
            <color indexed="81"/>
            <rFont val="Tahoma"/>
            <family val="2"/>
          </rPr>
          <t xml:space="preserve">
GEN 1 - No Surges</t>
        </r>
      </text>
    </comment>
    <comment ref="D74" authorId="1" shapeId="0" xr:uid="{B275A376-FA43-4CB3-9BF2-A69D652DD486}">
      <text>
        <r>
          <rPr>
            <sz val="11"/>
            <color theme="1"/>
            <rFont val="Calibri"/>
            <family val="2"/>
            <scheme val="minor"/>
          </rPr>
          <t>Will Tucker:
P2183 - Select Gen IV - the PSRB options must be manually selected at this time.</t>
        </r>
      </text>
    </comment>
    <comment ref="D78" authorId="1" shapeId="0" xr:uid="{8F91E5F1-2FBD-4FA6-9C6B-CCA46EF3E8AF}">
      <text>
        <r>
          <rPr>
            <b/>
            <sz val="9"/>
            <color indexed="81"/>
            <rFont val="Tahoma"/>
            <family val="2"/>
          </rPr>
          <t>Will Tucker:</t>
        </r>
        <r>
          <rPr>
            <sz val="9"/>
            <color indexed="81"/>
            <rFont val="Tahoma"/>
            <family val="2"/>
          </rPr>
          <t xml:space="preserve">
- By Brightness used with Alpha UPS
- By Power used with Multilink UPS</t>
        </r>
      </text>
    </comment>
    <comment ref="F78" authorId="1" shapeId="0" xr:uid="{5C446295-99B2-4636-B193-18124C5486E2}">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80" authorId="1" shapeId="0" xr:uid="{B43D64A1-937F-425B-923A-421262A21C2E}">
      <text>
        <r>
          <rPr>
            <b/>
            <sz val="9"/>
            <color indexed="81"/>
            <rFont val="Tahoma"/>
            <family val="2"/>
          </rPr>
          <t>Will Tucker:</t>
        </r>
        <r>
          <rPr>
            <sz val="9"/>
            <color indexed="81"/>
            <rFont val="Tahoma"/>
            <family val="2"/>
          </rPr>
          <t xml:space="preserve">
- Address will only change when the PSRBs are in a TC.</t>
        </r>
      </text>
    </comment>
    <comment ref="F80" authorId="1" shapeId="0" xr:uid="{C8951F91-6D6B-4C03-8F1F-469D4E592C0A}">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<sst xmlns="http://schemas.openxmlformats.org/spreadsheetml/2006/main" count="210" uniqueCount="72">
  <si>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</si>
  <si>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</si>
  <si>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</si>
  <si>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</si>
  <si>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</si>
  <si>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</si>
  <si>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</si>
  <si>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</si>
  <si>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</si>
  <si>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</si>
  <si>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</si>
  <si>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</si>
  <si>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</si>
  <si>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</si>
  <si>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</si>
  <si>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</si>
  <si>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</si>
  <si>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</si>
  <si>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</si>
  <si>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</si>
  <si>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</si>
  <si>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</si>
  <si>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</si>
  <si>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</si>
  <si>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</si>
  <si>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</si>
  <si>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</si>
  <si>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</si>
  <si>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</si>
  <si>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</si>
  <si>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</si>
  <si>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</si>
  <si>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</si>
  <si>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</si>
  <si>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</si>
  <si>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</si>
  <si>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</si>
  <si>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</si>
  <si>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</si>
  <si>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</si>
  <si>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</si>
  <si>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</si>
  <si>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</si>
  <si>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</si>
  <si>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</si>
  <si>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</si>
  <si>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</si>
  <si>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</si>
  <si>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
  </si>
  <si>
    <t>PS Redundancy Board</t>
  </si>
  <si>
    <t>CUSTOM OPTIONS</t>
  </si>
  <si>
    <t>SYSTEM BACKUP FILES</t>
  </si>
  <si>
    <t>TRANSLATION TABLE</t>
  </si>
  <si>
    <t>N/A</t>
  </si>
  <si>
    <t>CONTROLLER CONFIGURATION PACKAGE</t>
  </si>
  <si>
    <t>Reference Drawings</t>
  </si>
  <si>
    <t>Site Notes</t>
  </si>
  <si>
    <t>GUIDE - DD4832617</t>
  </si>
  <si>
    <t>FULL COLOR</t>
  </si>
  <si>
    <t>16X16</t>
  </si>
  <si>
    <t>CONNECT TO MODULE - NO</t>
  </si>
  <si>
    <t>Gen IV</t>
  </si>
  <si>
    <t>Module Output - 1</t>
  </si>
  <si>
    <t>SYSTEM CONFIGURATION
VM-1020-16X64-20-RGB G5 @2</t>
  </si>
  <si>
    <t>1,3</t>
  </si>
  <si>
    <t>2,4</t>
  </si>
  <si>
    <t>SYSTEM CONFIGURATION
VM-1020-16X96-20-RGB G5 @2</t>
  </si>
  <si>
    <t>DD5862328</t>
  </si>
  <si>
    <t>C35259, MTA Harris County, Site Config, VM-1020-16X64 @2, VM-1020-16X96 @2</t>
  </si>
  <si>
    <t>DD5862359</t>
  </si>
  <si>
    <t>On 1st Display Interface</t>
  </si>
  <si>
    <t>ER-5864672 / DD5864672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</si>
</sst>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03">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0" xfId="0" applyAlignment="1">
      <alignment horizontal="center" vertical="center" wrapText="1"/>
    </xf>
    <xf numFmtId="0" fontId="0" fillId="0" borderId="0" xfId="0" quotePrefix="1" applyAlignment="1">
      <alignment vertical="center" wrapText="1"/>
    </xf>
    <xf numFmtId="0" fontId="0" fillId="0" borderId="0" xfId="0" quotePrefix="1" applyAlignment="1">
      <alignment vertical="center"/>
    </xf>
    <xf numFmtId="9" fontId="0" fillId="0" borderId="0" xfId="0" quotePrefix="1" applyNumberFormat="1" applyAlignment="1">
      <alignment horizontal="left"/>
    </xf>
    <xf numFmtId="0" fontId="0" fillId="0" borderId="38" xfId="0" quotePrefix="1" applyBorder="1" applyAlignment="1">
      <alignment horizontal="left"/>
    </xf>
    <xf numFmtId="0" fontId="0" fillId="0" borderId="39" xfId="0" quotePrefix="1" applyBorder="1"/>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7" xfId="0" applyFont="1" applyBorder="1" applyAlignment="1">
      <alignment horizontal="center"/>
    </xf>
    <xf numFmtId="0" fontId="3" fillId="0" borderId="33" xfId="0" applyFont="1" applyBorder="1" applyAlignment="1">
      <alignment horizont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6" xfId="0" quotePrefix="1" applyBorder="1" applyAlignment="1">
      <alignment horizontal="left"/>
    </xf>
    <xf numFmtId="0" fontId="0" fillId="0" borderId="17" xfId="0" applyBorder="1" applyAlignment="1">
      <alignment horizontal="left"/>
    </xf>
    <xf numFmtId="0" fontId="0" fillId="2" borderId="18" xfId="0" quotePrefix="1" applyFill="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left"/>
    </xf>
    <xf numFmtId="0" fontId="0" fillId="0" borderId="23" xfId="0" applyBorder="1" applyAlignment="1">
      <alignment horizontal="left"/>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0" borderId="15" xfId="0" quotePrefix="1" applyBorder="1" applyAlignment="1">
      <alignment horizontal="left"/>
    </xf>
    <xf numFmtId="0" fontId="0" fillId="0" borderId="26"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38" xfId="0" applyBorder="1" applyAlignment="1">
      <alignment horizontal="left"/>
    </xf>
    <xf numFmtId="0" fontId="0" fillId="0" borderId="41" xfId="0" applyBorder="1" applyAlignment="1">
      <alignment horizontal="left"/>
    </xf>
    <xf numFmtId="0" fontId="0" fillId="0" borderId="25" xfId="0" applyBorder="1" applyAlignment="1">
      <alignment horizontal="left"/>
    </xf>
    <xf numFmtId="0" fontId="0" fillId="0" borderId="18" xfId="0" applyBorder="1" applyAlignment="1">
      <alignment horizontal="left" vertical="center"/>
    </xf>
    <xf numFmtId="0" fontId="0" fillId="0" borderId="14" xfId="0" quotePrefix="1" applyBorder="1" applyAlignment="1">
      <alignment horizontal="left"/>
    </xf>
    <xf numFmtId="0" fontId="0" fillId="0" borderId="25" xfId="0" quotePrefix="1"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7" xfId="0" applyBorder="1" applyAlignment="1">
      <alignment horizontal="center"/>
    </xf>
    <xf numFmtId="0" fontId="0" fillId="0" borderId="24" xfId="0" applyBorder="1" applyAlignment="1">
      <alignment horizontal="center"/>
    </xf>
    <xf numFmtId="0" fontId="0" fillId="0" borderId="40" xfId="0" applyBorder="1" applyAlignment="1">
      <alignment horizontal="left"/>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3" fillId="0" borderId="31" xfId="0" applyFont="1" applyBorder="1" applyAlignment="1">
      <alignment horizontal="center" wrapText="1"/>
    </xf>
    <xf numFmtId="0" fontId="0" fillId="2" borderId="35" xfId="0" quotePrefix="1" applyFill="1" applyBorder="1" applyAlignment="1">
      <alignment horizontal="center" vertical="center"/>
    </xf>
    <xf numFmtId="0" fontId="0" fillId="2" borderId="36" xfId="0" quotePrefix="1" applyFill="1" applyBorder="1" applyAlignment="1">
      <alignment horizontal="left"/>
    </xf>
    <xf numFmtId="9" fontId="0" fillId="2" borderId="36" xfId="0" quotePrefix="1" applyNumberFormat="1" applyFill="1" applyBorder="1" applyAlignment="1">
      <alignment horizontal="left"/>
    </xf>
    <xf numFmtId="0" fontId="0" fillId="2" borderId="42" xfId="0" quotePrefix="1" applyFill="1" applyBorder="1"/>
    <xf numFmtId="0" fontId="0" fillId="0" borderId="1" xfId="0" quotePrefix="1" applyBorder="1"/>
    <xf numFmtId="0" fontId="0" fillId="0" borderId="23" xfId="0" quotePrefix="1" applyBorder="1"/>
    <xf numFmtId="0" fontId="0" fillId="0" borderId="24" xfId="0" quotePrefix="1" applyBorder="1"/>
    <xf numFmtId="0" fontId="0" fillId="0" borderId="20" xfId="0" quotePrefix="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5"/>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67</v>
      </c>
      <c r="C1" s="88" t="s">
        <v>68</v>
      </c>
      <c r="D1" s="88"/>
      <c r="E1" s="88"/>
      <c r="F1" s="88"/>
      <c r="G1" s="15" t="s">
        <v>0</v>
      </c>
    </row>
    <row r="2" spans="2:7" ht="31.5" customHeight="1" thickBot="1" x14ac:dyDescent="0.3">
      <c r="B2" s="94" t="s">
        <v>63</v>
      </c>
      <c r="C2" s="60"/>
      <c r="D2" s="60"/>
      <c r="E2" s="60"/>
      <c r="F2" s="61"/>
      <c r="G2" s="91" t="s">
        <v>1</v>
      </c>
    </row>
    <row r="3" spans="2:7" ht="15.75" thickBot="1" x14ac:dyDescent="0.3">
      <c r="B3" s="76" t="s">
        <v>2</v>
      </c>
      <c r="C3" s="77"/>
      <c r="D3" s="77" t="s">
        <v>3</v>
      </c>
      <c r="E3" s="77"/>
      <c r="F3" s="89"/>
      <c r="G3" s="93"/>
    </row>
    <row r="4" spans="2:7" x14ac:dyDescent="0.25">
      <c r="B4" s="67" t="s">
        <v>4</v>
      </c>
      <c r="C4" s="68"/>
      <c r="D4" s="68" t="s">
        <v>5</v>
      </c>
      <c r="E4" s="68"/>
      <c r="F4" s="80"/>
      <c r="G4" s="73" t="s">
        <v>64</v>
      </c>
    </row>
    <row r="5" spans="2:7" x14ac:dyDescent="0.25">
      <c r="B5" s="67" t="s">
        <v>6</v>
      </c>
      <c r="C5" s="68"/>
      <c r="D5" s="68" t="s">
        <v>7</v>
      </c>
      <c r="E5" s="68"/>
      <c r="F5" s="80"/>
      <c r="G5" s="74"/>
    </row>
    <row r="6" spans="2:7" x14ac:dyDescent="0.25">
      <c r="B6" s="81" t="s">
        <v>8</v>
      </c>
      <c r="C6" s="10" t="s">
        <v>9</v>
      </c>
      <c r="D6" s="68" t="s">
        <v>58</v>
      </c>
      <c r="E6" s="68"/>
      <c r="F6" s="80"/>
      <c r="G6" s="74"/>
    </row>
    <row r="7" spans="2:7" x14ac:dyDescent="0.25">
      <c r="B7" s="81"/>
      <c r="C7" s="10" t="s">
        <v>10</v>
      </c>
      <c r="D7" s="68" t="s">
        <v>11</v>
      </c>
      <c r="E7" s="68"/>
      <c r="F7" s="80"/>
      <c r="G7" s="74"/>
    </row>
    <row r="8" spans="2:7" x14ac:dyDescent="0.25">
      <c r="B8" s="81"/>
      <c r="C8" s="10" t="s">
        <v>12</v>
      </c>
      <c r="D8" s="68" t="s">
        <v>59</v>
      </c>
      <c r="E8" s="68"/>
      <c r="F8" s="80"/>
      <c r="G8" s="74"/>
    </row>
    <row r="9" spans="2:7" x14ac:dyDescent="0.25">
      <c r="B9" s="81"/>
      <c r="C9" s="10" t="s">
        <v>13</v>
      </c>
      <c r="D9" s="82">
        <v>20</v>
      </c>
      <c r="E9" s="82"/>
      <c r="F9" s="83"/>
      <c r="G9" s="74"/>
    </row>
    <row r="10" spans="2:7" x14ac:dyDescent="0.25">
      <c r="B10" s="67" t="s">
        <v>14</v>
      </c>
      <c r="C10" s="68"/>
      <c r="D10" s="82">
        <v>16</v>
      </c>
      <c r="E10" s="82"/>
      <c r="F10" s="83"/>
      <c r="G10" s="74"/>
    </row>
    <row r="11" spans="2:7" x14ac:dyDescent="0.25">
      <c r="B11" s="67" t="s">
        <v>15</v>
      </c>
      <c r="C11" s="68"/>
      <c r="D11" s="82">
        <v>64</v>
      </c>
      <c r="E11" s="82"/>
      <c r="F11" s="83"/>
      <c r="G11" s="74"/>
    </row>
    <row r="12" spans="2:7" x14ac:dyDescent="0.25">
      <c r="B12" s="67" t="s">
        <v>16</v>
      </c>
      <c r="C12" s="68"/>
      <c r="D12" s="68" t="s">
        <v>17</v>
      </c>
      <c r="E12" s="68"/>
      <c r="F12" s="80"/>
      <c r="G12" s="74"/>
    </row>
    <row r="13" spans="2:7" x14ac:dyDescent="0.25">
      <c r="B13" s="33" t="s">
        <v>18</v>
      </c>
      <c r="C13" s="10"/>
      <c r="D13" s="82">
        <v>1</v>
      </c>
      <c r="E13" s="82"/>
      <c r="F13" s="83"/>
      <c r="G13" s="74"/>
    </row>
    <row r="14" spans="2:7" ht="15.75" thickBot="1" x14ac:dyDescent="0.3">
      <c r="B14" s="69" t="s">
        <v>19</v>
      </c>
      <c r="C14" s="70"/>
      <c r="D14" s="71" t="s">
        <v>20</v>
      </c>
      <c r="E14" s="71"/>
      <c r="F14" s="72"/>
      <c r="G14" s="75"/>
    </row>
    <row r="15" spans="2:7" ht="15.75" thickBot="1" x14ac:dyDescent="0.3"/>
    <row r="16" spans="2:7" ht="15.75" thickBot="1" x14ac:dyDescent="0.3">
      <c r="B16" s="59" t="s">
        <v>21</v>
      </c>
      <c r="C16" s="60"/>
      <c r="D16" s="60"/>
      <c r="E16" s="60"/>
      <c r="F16" s="61"/>
      <c r="G16" s="73" t="s">
        <v>64</v>
      </c>
    </row>
    <row r="17" spans="2:7" x14ac:dyDescent="0.25">
      <c r="B17" s="76" t="s">
        <v>2</v>
      </c>
      <c r="C17" s="77"/>
      <c r="D17" s="26" t="s">
        <v>3</v>
      </c>
      <c r="E17" s="26" t="s">
        <v>22</v>
      </c>
      <c r="F17" s="27" t="s">
        <v>23</v>
      </c>
      <c r="G17" s="74"/>
    </row>
    <row r="18" spans="2:7" x14ac:dyDescent="0.25">
      <c r="B18" s="67" t="s">
        <v>24</v>
      </c>
      <c r="C18" s="68"/>
      <c r="D18" s="10" t="s">
        <v>25</v>
      </c>
      <c r="E18" s="10" t="s">
        <v>26</v>
      </c>
      <c r="F18" s="12" t="s">
        <v>27</v>
      </c>
      <c r="G18" s="74"/>
    </row>
    <row r="19" spans="2:7" x14ac:dyDescent="0.25">
      <c r="B19" s="67" t="s">
        <v>28</v>
      </c>
      <c r="C19" s="68"/>
      <c r="D19" s="10" t="s">
        <v>8</v>
      </c>
      <c r="E19" s="10" t="s">
        <v>26</v>
      </c>
      <c r="F19" s="12" t="s">
        <v>27</v>
      </c>
      <c r="G19" s="74"/>
    </row>
    <row r="20" spans="2:7" x14ac:dyDescent="0.25">
      <c r="B20" s="67" t="s">
        <v>29</v>
      </c>
      <c r="C20" s="68"/>
      <c r="D20" s="10" t="s">
        <v>30</v>
      </c>
      <c r="E20" s="11" t="s">
        <v>31</v>
      </c>
      <c r="F20" s="13" t="s">
        <v>31</v>
      </c>
      <c r="G20" s="74"/>
    </row>
    <row r="21" spans="2:7" x14ac:dyDescent="0.25">
      <c r="B21" s="67" t="s">
        <v>32</v>
      </c>
      <c r="C21" s="68"/>
      <c r="D21" s="24" t="s">
        <v>30</v>
      </c>
      <c r="E21" s="24" t="s">
        <v>31</v>
      </c>
      <c r="F21" s="13"/>
      <c r="G21" s="74"/>
    </row>
    <row r="22" spans="2:7" x14ac:dyDescent="0.25">
      <c r="B22" s="67" t="s">
        <v>33</v>
      </c>
      <c r="C22" s="68"/>
      <c r="D22" s="24" t="s">
        <v>30</v>
      </c>
      <c r="E22" s="24"/>
      <c r="F22" s="12"/>
      <c r="G22" s="74"/>
    </row>
    <row r="23" spans="2:7" x14ac:dyDescent="0.25">
      <c r="B23" s="67" t="s">
        <v>34</v>
      </c>
      <c r="C23" s="68"/>
      <c r="D23" s="24" t="s">
        <v>30</v>
      </c>
      <c r="E23" s="24"/>
      <c r="F23" s="12"/>
      <c r="G23" s="74"/>
    </row>
    <row r="24" spans="2:7" x14ac:dyDescent="0.25">
      <c r="B24" s="67" t="s">
        <v>35</v>
      </c>
      <c r="C24" s="68"/>
      <c r="D24" s="24">
        <v>1</v>
      </c>
      <c r="E24" s="24" t="s">
        <v>31</v>
      </c>
      <c r="F24" s="13" t="s">
        <v>60</v>
      </c>
      <c r="G24" s="74"/>
    </row>
    <row r="25" spans="2:7" x14ac:dyDescent="0.25">
      <c r="B25" s="67" t="s">
        <v>36</v>
      </c>
      <c r="C25" s="68"/>
      <c r="D25" s="24" t="s">
        <v>30</v>
      </c>
      <c r="E25" s="24" t="s">
        <v>31</v>
      </c>
      <c r="F25" s="13"/>
      <c r="G25" s="74"/>
    </row>
    <row r="26" spans="2:7" x14ac:dyDescent="0.25">
      <c r="B26" s="67" t="s">
        <v>37</v>
      </c>
      <c r="C26" s="68"/>
      <c r="D26" s="24" t="s">
        <v>30</v>
      </c>
      <c r="E26" s="24" t="s">
        <v>31</v>
      </c>
      <c r="F26" s="13" t="s">
        <v>31</v>
      </c>
      <c r="G26" s="74"/>
    </row>
    <row r="27" spans="2:7" x14ac:dyDescent="0.25">
      <c r="B27" s="67" t="s">
        <v>38</v>
      </c>
      <c r="C27" s="68"/>
      <c r="D27" s="25" t="s">
        <v>30</v>
      </c>
      <c r="E27" s="24" t="s">
        <v>31</v>
      </c>
      <c r="F27" s="13" t="s">
        <v>31</v>
      </c>
      <c r="G27" s="74"/>
    </row>
    <row r="28" spans="2:7" x14ac:dyDescent="0.25">
      <c r="B28" s="67" t="s">
        <v>39</v>
      </c>
      <c r="C28" s="68"/>
      <c r="D28" s="25" t="s">
        <v>30</v>
      </c>
      <c r="E28" s="24" t="s">
        <v>31</v>
      </c>
      <c r="F28" s="13" t="s">
        <v>31</v>
      </c>
      <c r="G28" s="74"/>
    </row>
    <row r="29" spans="2:7" x14ac:dyDescent="0.25">
      <c r="B29" s="67" t="s">
        <v>40</v>
      </c>
      <c r="C29" s="68"/>
      <c r="D29" s="25" t="s">
        <v>30</v>
      </c>
      <c r="E29" s="24" t="s">
        <v>31</v>
      </c>
      <c r="F29" s="13" t="s">
        <v>31</v>
      </c>
      <c r="G29" s="74"/>
    </row>
    <row r="30" spans="2:7" x14ac:dyDescent="0.25">
      <c r="B30" s="67" t="s">
        <v>41</v>
      </c>
      <c r="C30" s="68"/>
      <c r="D30" s="25" t="s">
        <v>42</v>
      </c>
      <c r="E30" s="24" t="s">
        <v>31</v>
      </c>
      <c r="F30" s="13" t="s">
        <v>31</v>
      </c>
      <c r="G30" s="74"/>
    </row>
    <row r="31" spans="2:7" x14ac:dyDescent="0.25">
      <c r="B31" s="67" t="s">
        <v>43</v>
      </c>
      <c r="C31" s="68"/>
      <c r="D31" s="24" t="s">
        <v>30</v>
      </c>
      <c r="E31" s="24" t="s">
        <v>31</v>
      </c>
      <c r="F31" s="13" t="s">
        <v>31</v>
      </c>
      <c r="G31" s="74"/>
    </row>
    <row r="32" spans="2:7" x14ac:dyDescent="0.25">
      <c r="B32" s="67" t="s">
        <v>44</v>
      </c>
      <c r="C32" s="68"/>
      <c r="D32" s="24">
        <v>1</v>
      </c>
      <c r="E32" s="24" t="s">
        <v>31</v>
      </c>
      <c r="F32" s="13" t="s">
        <v>31</v>
      </c>
      <c r="G32" s="74"/>
    </row>
    <row r="33" spans="2:7" ht="15.75" thickBot="1" x14ac:dyDescent="0.3">
      <c r="B33" s="69" t="s">
        <v>45</v>
      </c>
      <c r="C33" s="70"/>
      <c r="D33" s="28" t="s">
        <v>61</v>
      </c>
      <c r="E33" s="28"/>
      <c r="F33" s="14"/>
      <c r="G33" s="75"/>
    </row>
    <row r="34" spans="2:7" ht="15.75" thickBot="1" x14ac:dyDescent="0.3">
      <c r="B34" s="20"/>
      <c r="C34" s="20"/>
      <c r="D34" s="21"/>
      <c r="E34" s="21"/>
      <c r="F34" s="22"/>
      <c r="G34" s="23"/>
    </row>
    <row r="35" spans="2:7" x14ac:dyDescent="0.25">
      <c r="B35" s="84" t="s">
        <v>46</v>
      </c>
      <c r="C35" s="85"/>
      <c r="D35" s="85"/>
      <c r="E35" s="85"/>
      <c r="F35" s="85"/>
      <c r="G35" s="62" t="s">
        <v>64</v>
      </c>
    </row>
    <row r="36" spans="2:7" hidden="1" x14ac:dyDescent="0.25">
      <c r="B36" s="56"/>
      <c r="C36" s="57"/>
      <c r="D36" s="24" t="str">
        <f>IF(B36="DOOR SWITCH 2 (TC)",1,"N/A")</f>
        <v>N/A</v>
      </c>
      <c r="E36" s="24" t="str">
        <f>IF(B36="DOOR SWITCH 2 (TC)",1,"N/A")</f>
        <v>N/A</v>
      </c>
      <c r="F36" s="37" t="str">
        <f>IF(B36="DOOR SWITCH 2 (TC)","VIP 1","N/A")</f>
        <v>N/A</v>
      </c>
      <c r="G36" s="63"/>
    </row>
    <row r="37" spans="2:7" hidden="1" x14ac:dyDescent="0.25">
      <c r="B37" s="58" t="s">
        <v>48</v>
      </c>
      <c r="C37" s="16" t="s">
        <v>48</v>
      </c>
      <c r="D37" s="17" t="s">
        <v>48</v>
      </c>
      <c r="E37" s="17" t="s">
        <v>48</v>
      </c>
      <c r="F37" s="18" t="s">
        <v>48</v>
      </c>
      <c r="G37" s="63"/>
    </row>
    <row r="38" spans="2:7" hidden="1" x14ac:dyDescent="0.25">
      <c r="B38" s="58"/>
      <c r="C38" s="17" t="s">
        <v>48</v>
      </c>
      <c r="D38" s="19" t="s">
        <v>48</v>
      </c>
      <c r="E38" s="17" t="s">
        <v>48</v>
      </c>
      <c r="F38" s="18"/>
      <c r="G38" s="63"/>
    </row>
    <row r="39" spans="2:7" x14ac:dyDescent="0.25">
      <c r="B39" s="29" t="s">
        <v>49</v>
      </c>
      <c r="C39" s="11" t="s">
        <v>62</v>
      </c>
      <c r="D39" s="11" t="str">
        <f>IF(B39="PS Redundancy Board","I/O Board Outputs - NO"," ")</f>
        <v>I/O Board Outputs - NO</v>
      </c>
      <c r="E39" s="11" t="str">
        <f>IF(B39="PS Redundancy Board","Sensor Address -1"," ")</f>
        <v>Sensor Address -1</v>
      </c>
      <c r="F39" s="37" t="s">
        <v>70</v>
      </c>
      <c r="G39" s="63"/>
    </row>
    <row r="40" spans="2:7" ht="15.75" thickBot="1" x14ac:dyDescent="0.3">
      <c r="B40" s="86" t="s">
        <v>48</v>
      </c>
      <c r="C40" s="87"/>
      <c r="D40" s="9"/>
      <c r="E40" s="9"/>
      <c r="F40" s="38"/>
      <c r="G40" s="64"/>
    </row>
    <row r="41" spans="2:7" ht="15.75" thickBot="1" x14ac:dyDescent="0.3">
      <c r="B41" s="40"/>
      <c r="C41" s="41"/>
      <c r="D41" s="42"/>
      <c r="E41" s="42"/>
      <c r="F41" s="32"/>
      <c r="G41" s="39"/>
    </row>
    <row r="42" spans="2:7" ht="15.75" customHeight="1" x14ac:dyDescent="0.25">
      <c r="B42" s="45" t="s">
        <v>66</v>
      </c>
      <c r="C42" s="46"/>
      <c r="D42" s="46"/>
      <c r="E42" s="46"/>
      <c r="F42" s="47"/>
      <c r="G42" s="91" t="s">
        <v>1</v>
      </c>
    </row>
    <row r="43" spans="2:7" ht="15.75" customHeight="1" thickBot="1" x14ac:dyDescent="0.3">
      <c r="B43" s="48"/>
      <c r="C43" s="49"/>
      <c r="D43" s="49"/>
      <c r="E43" s="49"/>
      <c r="F43" s="50"/>
      <c r="G43" s="92"/>
    </row>
    <row r="44" spans="2:7" ht="15.75" thickBot="1" x14ac:dyDescent="0.3">
      <c r="B44" s="76" t="s">
        <v>2</v>
      </c>
      <c r="C44" s="77"/>
      <c r="D44" s="77" t="s">
        <v>3</v>
      </c>
      <c r="E44" s="77"/>
      <c r="F44" s="89"/>
      <c r="G44" s="93"/>
    </row>
    <row r="45" spans="2:7" x14ac:dyDescent="0.25">
      <c r="B45" s="90" t="s">
        <v>4</v>
      </c>
      <c r="C45" s="78"/>
      <c r="D45" s="78" t="s">
        <v>5</v>
      </c>
      <c r="E45" s="78"/>
      <c r="F45" s="79"/>
      <c r="G45" s="74" t="s">
        <v>65</v>
      </c>
    </row>
    <row r="46" spans="2:7" x14ac:dyDescent="0.25">
      <c r="B46" s="67" t="s">
        <v>6</v>
      </c>
      <c r="C46" s="68"/>
      <c r="D46" s="68" t="s">
        <v>7</v>
      </c>
      <c r="E46" s="68"/>
      <c r="F46" s="80"/>
      <c r="G46" s="74"/>
    </row>
    <row r="47" spans="2:7" x14ac:dyDescent="0.25">
      <c r="B47" s="81" t="s">
        <v>8</v>
      </c>
      <c r="C47" s="10" t="s">
        <v>9</v>
      </c>
      <c r="D47" s="68" t="s">
        <v>58</v>
      </c>
      <c r="E47" s="68"/>
      <c r="F47" s="80"/>
      <c r="G47" s="74"/>
    </row>
    <row r="48" spans="2:7" x14ac:dyDescent="0.25">
      <c r="B48" s="81"/>
      <c r="C48" s="10" t="s">
        <v>10</v>
      </c>
      <c r="D48" s="68" t="s">
        <v>11</v>
      </c>
      <c r="E48" s="68"/>
      <c r="F48" s="80"/>
      <c r="G48" s="74"/>
    </row>
    <row r="49" spans="2:7" x14ac:dyDescent="0.25">
      <c r="B49" s="81"/>
      <c r="C49" s="10" t="s">
        <v>12</v>
      </c>
      <c r="D49" s="68" t="s">
        <v>59</v>
      </c>
      <c r="E49" s="68"/>
      <c r="F49" s="80"/>
      <c r="G49" s="74"/>
    </row>
    <row r="50" spans="2:7" x14ac:dyDescent="0.25">
      <c r="B50" s="81"/>
      <c r="C50" s="10" t="s">
        <v>13</v>
      </c>
      <c r="D50" s="82">
        <v>20</v>
      </c>
      <c r="E50" s="82"/>
      <c r="F50" s="83"/>
      <c r="G50" s="74"/>
    </row>
    <row r="51" spans="2:7" x14ac:dyDescent="0.25">
      <c r="B51" s="67" t="s">
        <v>14</v>
      </c>
      <c r="C51" s="68"/>
      <c r="D51" s="82">
        <v>16</v>
      </c>
      <c r="E51" s="82"/>
      <c r="F51" s="83"/>
      <c r="G51" s="74"/>
    </row>
    <row r="52" spans="2:7" x14ac:dyDescent="0.25">
      <c r="B52" s="67" t="s">
        <v>15</v>
      </c>
      <c r="C52" s="68"/>
      <c r="D52" s="82">
        <v>96</v>
      </c>
      <c r="E52" s="82"/>
      <c r="F52" s="83"/>
      <c r="G52" s="74"/>
    </row>
    <row r="53" spans="2:7" x14ac:dyDescent="0.25">
      <c r="B53" s="67" t="s">
        <v>16</v>
      </c>
      <c r="C53" s="68"/>
      <c r="D53" s="68" t="s">
        <v>17</v>
      </c>
      <c r="E53" s="68"/>
      <c r="F53" s="80"/>
      <c r="G53" s="74"/>
    </row>
    <row r="54" spans="2:7" x14ac:dyDescent="0.25">
      <c r="B54" s="33" t="s">
        <v>18</v>
      </c>
      <c r="C54" s="10"/>
      <c r="D54" s="82">
        <v>1</v>
      </c>
      <c r="E54" s="82"/>
      <c r="F54" s="83"/>
      <c r="G54" s="74"/>
    </row>
    <row r="55" spans="2:7" ht="15.75" thickBot="1" x14ac:dyDescent="0.3">
      <c r="B55" s="69" t="s">
        <v>19</v>
      </c>
      <c r="C55" s="70"/>
      <c r="D55" s="71" t="s">
        <v>20</v>
      </c>
      <c r="E55" s="71"/>
      <c r="F55" s="72"/>
      <c r="G55" s="75"/>
    </row>
    <row r="56" spans="2:7" ht="15.75" thickBot="1" x14ac:dyDescent="0.3"/>
    <row r="57" spans="2:7" ht="15.75" thickBot="1" x14ac:dyDescent="0.3">
      <c r="B57" s="59" t="s">
        <v>21</v>
      </c>
      <c r="C57" s="60"/>
      <c r="D57" s="60"/>
      <c r="E57" s="60"/>
      <c r="F57" s="61"/>
      <c r="G57" s="73" t="s">
        <v>65</v>
      </c>
    </row>
    <row r="58" spans="2:7" x14ac:dyDescent="0.25">
      <c r="B58" s="76" t="s">
        <v>2</v>
      </c>
      <c r="C58" s="77"/>
      <c r="D58" s="26" t="s">
        <v>3</v>
      </c>
      <c r="E58" s="26" t="s">
        <v>22</v>
      </c>
      <c r="F58" s="27" t="s">
        <v>23</v>
      </c>
      <c r="G58" s="74"/>
    </row>
    <row r="59" spans="2:7" x14ac:dyDescent="0.25">
      <c r="B59" s="67" t="s">
        <v>24</v>
      </c>
      <c r="C59" s="68"/>
      <c r="D59" s="10" t="s">
        <v>25</v>
      </c>
      <c r="E59" s="10" t="s">
        <v>26</v>
      </c>
      <c r="F59" s="12" t="s">
        <v>27</v>
      </c>
      <c r="G59" s="74"/>
    </row>
    <row r="60" spans="2:7" x14ac:dyDescent="0.25">
      <c r="B60" s="67" t="s">
        <v>28</v>
      </c>
      <c r="C60" s="68"/>
      <c r="D60" s="10" t="s">
        <v>8</v>
      </c>
      <c r="E60" s="10" t="s">
        <v>26</v>
      </c>
      <c r="F60" s="12" t="s">
        <v>27</v>
      </c>
      <c r="G60" s="74"/>
    </row>
    <row r="61" spans="2:7" x14ac:dyDescent="0.25">
      <c r="B61" s="67" t="s">
        <v>29</v>
      </c>
      <c r="C61" s="68"/>
      <c r="D61" s="10" t="s">
        <v>30</v>
      </c>
      <c r="E61" s="11" t="s">
        <v>31</v>
      </c>
      <c r="F61" s="13" t="s">
        <v>31</v>
      </c>
      <c r="G61" s="74"/>
    </row>
    <row r="62" spans="2:7" x14ac:dyDescent="0.25">
      <c r="B62" s="67" t="s">
        <v>32</v>
      </c>
      <c r="C62" s="68"/>
      <c r="D62" s="24" t="s">
        <v>30</v>
      </c>
      <c r="E62" s="24" t="s">
        <v>31</v>
      </c>
      <c r="F62" s="13"/>
      <c r="G62" s="74"/>
    </row>
    <row r="63" spans="2:7" x14ac:dyDescent="0.25">
      <c r="B63" s="67" t="s">
        <v>33</v>
      </c>
      <c r="C63" s="68"/>
      <c r="D63" s="24" t="s">
        <v>30</v>
      </c>
      <c r="E63" s="24"/>
      <c r="F63" s="12"/>
      <c r="G63" s="74"/>
    </row>
    <row r="64" spans="2:7" x14ac:dyDescent="0.25">
      <c r="B64" s="67" t="s">
        <v>34</v>
      </c>
      <c r="C64" s="68"/>
      <c r="D64" s="24" t="s">
        <v>30</v>
      </c>
      <c r="E64" s="24"/>
      <c r="F64" s="12"/>
      <c r="G64" s="74"/>
    </row>
    <row r="65" spans="2:7" x14ac:dyDescent="0.25">
      <c r="B65" s="67" t="s">
        <v>35</v>
      </c>
      <c r="C65" s="68"/>
      <c r="D65" s="24">
        <v>1</v>
      </c>
      <c r="E65" s="24" t="s">
        <v>31</v>
      </c>
      <c r="F65" s="13" t="s">
        <v>60</v>
      </c>
      <c r="G65" s="74"/>
    </row>
    <row r="66" spans="2:7" x14ac:dyDescent="0.25">
      <c r="B66" s="67" t="s">
        <v>36</v>
      </c>
      <c r="C66" s="68"/>
      <c r="D66" s="24" t="s">
        <v>30</v>
      </c>
      <c r="E66" s="24" t="s">
        <v>31</v>
      </c>
      <c r="F66" s="13"/>
      <c r="G66" s="74"/>
    </row>
    <row r="67" spans="2:7" x14ac:dyDescent="0.25">
      <c r="B67" s="67" t="s">
        <v>37</v>
      </c>
      <c r="C67" s="68"/>
      <c r="D67" s="24" t="s">
        <v>30</v>
      </c>
      <c r="E67" s="24" t="s">
        <v>31</v>
      </c>
      <c r="F67" s="13" t="s">
        <v>31</v>
      </c>
      <c r="G67" s="74"/>
    </row>
    <row r="68" spans="2:7" x14ac:dyDescent="0.25">
      <c r="B68" s="67" t="s">
        <v>38</v>
      </c>
      <c r="C68" s="68"/>
      <c r="D68" s="25" t="s">
        <v>30</v>
      </c>
      <c r="E68" s="24" t="s">
        <v>31</v>
      </c>
      <c r="F68" s="13" t="s">
        <v>31</v>
      </c>
      <c r="G68" s="74"/>
    </row>
    <row r="69" spans="2:7" x14ac:dyDescent="0.25">
      <c r="B69" s="67" t="s">
        <v>39</v>
      </c>
      <c r="C69" s="68"/>
      <c r="D69" s="25" t="s">
        <v>30</v>
      </c>
      <c r="E69" s="24" t="s">
        <v>31</v>
      </c>
      <c r="F69" s="13" t="s">
        <v>31</v>
      </c>
      <c r="G69" s="74"/>
    </row>
    <row r="70" spans="2:7" x14ac:dyDescent="0.25">
      <c r="B70" s="67" t="s">
        <v>40</v>
      </c>
      <c r="C70" s="68"/>
      <c r="D70" s="25" t="s">
        <v>30</v>
      </c>
      <c r="E70" s="24" t="s">
        <v>31</v>
      </c>
      <c r="F70" s="13" t="s">
        <v>31</v>
      </c>
      <c r="G70" s="74"/>
    </row>
    <row r="71" spans="2:7" x14ac:dyDescent="0.25">
      <c r="B71" s="67" t="s">
        <v>41</v>
      </c>
      <c r="C71" s="68"/>
      <c r="D71" s="25" t="s">
        <v>42</v>
      </c>
      <c r="E71" s="24" t="s">
        <v>31</v>
      </c>
      <c r="F71" s="13" t="s">
        <v>31</v>
      </c>
      <c r="G71" s="74"/>
    </row>
    <row r="72" spans="2:7" x14ac:dyDescent="0.25">
      <c r="B72" s="67" t="s">
        <v>43</v>
      </c>
      <c r="C72" s="68"/>
      <c r="D72" s="24" t="s">
        <v>30</v>
      </c>
      <c r="E72" s="24" t="s">
        <v>31</v>
      </c>
      <c r="F72" s="13" t="s">
        <v>31</v>
      </c>
      <c r="G72" s="74"/>
    </row>
    <row r="73" spans="2:7" x14ac:dyDescent="0.25">
      <c r="B73" s="67" t="s">
        <v>44</v>
      </c>
      <c r="C73" s="68"/>
      <c r="D73" s="24">
        <v>1</v>
      </c>
      <c r="E73" s="24" t="s">
        <v>31</v>
      </c>
      <c r="F73" s="13" t="s">
        <v>31</v>
      </c>
      <c r="G73" s="74"/>
    </row>
    <row r="74" spans="2:7" ht="15.75" thickBot="1" x14ac:dyDescent="0.3">
      <c r="B74" s="69" t="s">
        <v>45</v>
      </c>
      <c r="C74" s="70"/>
      <c r="D74" s="28" t="s">
        <v>61</v>
      </c>
      <c r="E74" s="28"/>
      <c r="F74" s="14"/>
      <c r="G74" s="75"/>
    </row>
    <row r="75" spans="2:7" ht="15.75" thickBot="1" x14ac:dyDescent="0.3">
      <c r="B75" s="20"/>
      <c r="C75" s="20"/>
      <c r="D75" s="21"/>
      <c r="E75" s="21"/>
      <c r="F75" s="22"/>
      <c r="G75" s="23"/>
    </row>
    <row r="76" spans="2:7" ht="15.75" thickBot="1" x14ac:dyDescent="0.3">
      <c r="B76" s="51" t="s">
        <v>46</v>
      </c>
      <c r="C76" s="52"/>
      <c r="D76" s="52"/>
      <c r="E76" s="52"/>
      <c r="F76" s="52"/>
      <c r="G76" s="53" t="s">
        <v>65</v>
      </c>
    </row>
    <row r="77" spans="2:7" hidden="1" x14ac:dyDescent="0.25">
      <c r="B77" s="56" t="s">
        <v>47</v>
      </c>
      <c r="C77" s="57"/>
      <c r="D77" s="43">
        <f>IF(B77="DOOR SWITCH 2 (TC)",1,"N/A")</f>
        <v>1</v>
      </c>
      <c r="E77" s="43">
        <f>IF(B77="DOOR SWITCH 2 (TC)",1,"N/A")</f>
        <v>1</v>
      </c>
      <c r="F77" s="44" t="str">
        <f>IF(B77="DOOR SWITCH 2 (TC)","VIP 1","N/A")</f>
        <v>VIP 1</v>
      </c>
      <c r="G77" s="54"/>
    </row>
    <row r="78" spans="2:7" hidden="1" x14ac:dyDescent="0.25">
      <c r="B78" s="58" t="s">
        <v>48</v>
      </c>
      <c r="C78" s="16" t="s">
        <v>48</v>
      </c>
      <c r="D78" s="17" t="s">
        <v>48</v>
      </c>
      <c r="E78" s="17" t="s">
        <v>48</v>
      </c>
      <c r="F78" s="18" t="s">
        <v>48</v>
      </c>
      <c r="G78" s="54"/>
    </row>
    <row r="79" spans="2:7" hidden="1" x14ac:dyDescent="0.25">
      <c r="B79" s="95"/>
      <c r="C79" s="96" t="s">
        <v>48</v>
      </c>
      <c r="D79" s="97" t="s">
        <v>48</v>
      </c>
      <c r="E79" s="96" t="s">
        <v>48</v>
      </c>
      <c r="F79" s="98"/>
      <c r="G79" s="54"/>
    </row>
    <row r="80" spans="2:7" x14ac:dyDescent="0.25">
      <c r="B80" s="99" t="s">
        <v>49</v>
      </c>
      <c r="C80" s="100" t="s">
        <v>62</v>
      </c>
      <c r="D80" s="100" t="str">
        <f>IF(B80="PS Redundancy Board","I/O Board Outputs - NO"," ")</f>
        <v>I/O Board Outputs - NO</v>
      </c>
      <c r="E80" s="100" t="str">
        <f>IF(B80="PS Redundancy Board","Sensor Address -1"," ")</f>
        <v>Sensor Address -1</v>
      </c>
      <c r="F80" s="101" t="s">
        <v>70</v>
      </c>
      <c r="G80" s="54"/>
    </row>
    <row r="81" spans="2:7" ht="15.75" thickBot="1" x14ac:dyDescent="0.3">
      <c r="B81" s="102" t="s">
        <v>48</v>
      </c>
      <c r="C81" s="35"/>
      <c r="D81" s="35" t="str">
        <f>IF(B81="PS Redundancy Board","I/O Board Outputs - NO"," ")</f>
        <v xml:space="preserve"> </v>
      </c>
      <c r="E81" s="35" t="str">
        <f>IF(B81="PS Redundancy Board","Sensor Address -3"," ")</f>
        <v xml:space="preserve"> </v>
      </c>
      <c r="F81" s="14"/>
      <c r="G81" s="55"/>
    </row>
    <row r="82" spans="2:7" ht="15.75" thickBot="1" x14ac:dyDescent="0.3">
      <c r="C82" s="30"/>
      <c r="D82" s="30"/>
      <c r="E82" s="31"/>
      <c r="F82" s="32"/>
      <c r="G82" s="15"/>
    </row>
    <row r="83" spans="2:7" ht="15.75" thickBot="1" x14ac:dyDescent="0.3">
      <c r="B83" s="59" t="s">
        <v>50</v>
      </c>
      <c r="C83" s="60"/>
      <c r="D83" s="60"/>
      <c r="E83" s="60"/>
      <c r="F83" s="61"/>
      <c r="G83" s="62"/>
    </row>
    <row r="84" spans="2:7" x14ac:dyDescent="0.25">
      <c r="B84" s="65" t="s">
        <v>51</v>
      </c>
      <c r="C84" s="66"/>
      <c r="D84" s="66"/>
      <c r="E84" s="34" t="s">
        <v>69</v>
      </c>
      <c r="F84" s="36" t="s">
        <v>57</v>
      </c>
      <c r="G84" s="63"/>
    </row>
    <row r="85" spans="2:7" x14ac:dyDescent="0.25">
      <c r="B85" s="67" t="s">
        <v>52</v>
      </c>
      <c r="C85" s="68"/>
      <c r="D85" s="68"/>
      <c r="E85" s="11" t="s">
        <v>71</v>
      </c>
      <c r="F85" s="13" t="str">
        <f>IF(E85="N/A", " ", "GUIDE - DD3513398")</f>
        <v>GUIDE - DD3513398</v>
      </c>
      <c r="G85" s="63"/>
    </row>
    <row r="86" spans="2:7" ht="15.75" thickBot="1" x14ac:dyDescent="0.3">
      <c r="B86" s="69" t="s">
        <v>54</v>
      </c>
      <c r="C86" s="70"/>
      <c r="D86" s="70"/>
      <c r="E86" s="35" t="s">
        <v>53</v>
      </c>
      <c r="F86" s="14" t="str">
        <f>IF(E86="N/A", " ", "GUIDE - DD3350029")</f>
        <v xml:space="preserve"> </v>
      </c>
      <c r="G86" s="64"/>
    </row>
    <row r="87" spans="2:7" x14ac:dyDescent="0.25">
      <c r="C87" s="30"/>
      <c r="D87" s="30"/>
      <c r="E87" s="31"/>
      <c r="F87" s="32"/>
      <c r="G87" s="15"/>
    </row>
    <row r="88" spans="2:7" ht="15.75" thickBot="1" x14ac:dyDescent="0.3"/>
    <row r="89" spans="2:7" x14ac:dyDescent="0.25">
      <c r="B89" s="7" t="s">
        <v>55</v>
      </c>
      <c r="C89" s="8"/>
      <c r="D89" s="8"/>
      <c r="E89" s="8"/>
      <c r="F89" s="8"/>
      <c r="G89" s="1"/>
    </row>
    <row r="90" spans="2:7" x14ac:dyDescent="0.25">
      <c r="B90" s="3"/>
      <c r="G90" s="2"/>
    </row>
    <row r="91" spans="2:7" x14ac:dyDescent="0.25">
      <c r="B91" s="3"/>
      <c r="G91" s="2"/>
    </row>
    <row r="92" spans="2:7" x14ac:dyDescent="0.25">
      <c r="B92" s="3"/>
      <c r="G92" s="2"/>
    </row>
    <row r="93" spans="2:7" x14ac:dyDescent="0.25">
      <c r="B93" s="3"/>
      <c r="G93" s="2"/>
    </row>
    <row r="94" spans="2:7" x14ac:dyDescent="0.25">
      <c r="B94" s="3"/>
      <c r="G94" s="2"/>
    </row>
    <row r="95" spans="2:7" x14ac:dyDescent="0.25">
      <c r="B95" s="3"/>
      <c r="G95" s="2"/>
    </row>
    <row r="96" spans="2:7" x14ac:dyDescent="0.25">
      <c r="B96" s="3"/>
      <c r="G96" s="2"/>
    </row>
    <row r="97" spans="2:7" x14ac:dyDescent="0.25">
      <c r="B97" s="3"/>
      <c r="G97" s="2"/>
    </row>
    <row r="98" spans="2:7" x14ac:dyDescent="0.25">
      <c r="B98" s="3"/>
      <c r="G98" s="2"/>
    </row>
    <row r="99" spans="2:7" x14ac:dyDescent="0.25">
      <c r="B99" s="3"/>
      <c r="G99" s="2"/>
    </row>
    <row r="100" spans="2:7" x14ac:dyDescent="0.25">
      <c r="B100" s="3"/>
      <c r="G100" s="2"/>
    </row>
    <row r="101" spans="2:7" x14ac:dyDescent="0.25">
      <c r="B101" s="3"/>
      <c r="G101" s="2"/>
    </row>
    <row r="102" spans="2:7" x14ac:dyDescent="0.25">
      <c r="B102" s="3"/>
      <c r="G102" s="2"/>
    </row>
    <row r="103" spans="2:7" ht="15.75" thickBot="1" x14ac:dyDescent="0.3">
      <c r="B103" s="4"/>
      <c r="C103" s="5"/>
      <c r="D103" s="5"/>
      <c r="E103" s="5"/>
      <c r="F103" s="5"/>
      <c r="G103" s="6"/>
    </row>
    <row r="105" spans="2:7" x14ac:dyDescent="0.25">
      <c r="B105" t="s">
        <v>56</v>
      </c>
    </row>
  </sheetData>
  <mergeCells count="99">
    <mergeCell ref="B44:C44"/>
    <mergeCell ref="G42:G44"/>
    <mergeCell ref="D44:F44"/>
    <mergeCell ref="B16:F16"/>
    <mergeCell ref="G2:G3"/>
    <mergeCell ref="D4:F4"/>
    <mergeCell ref="D5:F5"/>
    <mergeCell ref="B33:C33"/>
    <mergeCell ref="B32:C32"/>
    <mergeCell ref="B29:C29"/>
    <mergeCell ref="B28:C28"/>
    <mergeCell ref="B25:C25"/>
    <mergeCell ref="B30:C30"/>
    <mergeCell ref="B14:C14"/>
    <mergeCell ref="B26:C26"/>
    <mergeCell ref="B27:C27"/>
    <mergeCell ref="B5:C5"/>
    <mergeCell ref="B2:F2"/>
    <mergeCell ref="B4:C4"/>
    <mergeCell ref="D14:F14"/>
    <mergeCell ref="G4:G14"/>
    <mergeCell ref="B31:C31"/>
    <mergeCell ref="D8:F8"/>
    <mergeCell ref="B10:C10"/>
    <mergeCell ref="C1:F1"/>
    <mergeCell ref="B3:C3"/>
    <mergeCell ref="B12:C12"/>
    <mergeCell ref="D11:F11"/>
    <mergeCell ref="D12:F12"/>
    <mergeCell ref="D13:F13"/>
    <mergeCell ref="D6:F6"/>
    <mergeCell ref="D7:F7"/>
    <mergeCell ref="B36:C36"/>
    <mergeCell ref="D3:F3"/>
    <mergeCell ref="B11:C11"/>
    <mergeCell ref="D9:F9"/>
    <mergeCell ref="D10:F10"/>
    <mergeCell ref="B6:B9"/>
    <mergeCell ref="B35:F35"/>
    <mergeCell ref="G35:G40"/>
    <mergeCell ref="B37:B38"/>
    <mergeCell ref="B40:C40"/>
    <mergeCell ref="G16:G33"/>
    <mergeCell ref="B17:C17"/>
    <mergeCell ref="B18:C18"/>
    <mergeCell ref="B19:C19"/>
    <mergeCell ref="B20:C20"/>
    <mergeCell ref="B21:C21"/>
    <mergeCell ref="B22:C22"/>
    <mergeCell ref="B23:C23"/>
    <mergeCell ref="B24:C24"/>
    <mergeCell ref="B63:C63"/>
    <mergeCell ref="B64:C64"/>
    <mergeCell ref="B65:C65"/>
    <mergeCell ref="B66:C66"/>
    <mergeCell ref="B67:C67"/>
    <mergeCell ref="B68:C68"/>
    <mergeCell ref="B69:C69"/>
    <mergeCell ref="D45:F45"/>
    <mergeCell ref="G45:G55"/>
    <mergeCell ref="B46:C46"/>
    <mergeCell ref="D46:F46"/>
    <mergeCell ref="B47:B50"/>
    <mergeCell ref="D47:F47"/>
    <mergeCell ref="D48:F48"/>
    <mergeCell ref="D49:F49"/>
    <mergeCell ref="D50:F50"/>
    <mergeCell ref="B51:C51"/>
    <mergeCell ref="D51:F51"/>
    <mergeCell ref="B52:C52"/>
    <mergeCell ref="D52:F52"/>
    <mergeCell ref="B53:C53"/>
    <mergeCell ref="D53:F53"/>
    <mergeCell ref="D54:F54"/>
    <mergeCell ref="B45:C45"/>
    <mergeCell ref="B42:F43"/>
    <mergeCell ref="B76:F76"/>
    <mergeCell ref="G76:G81"/>
    <mergeCell ref="B77:C77"/>
    <mergeCell ref="B78:B79"/>
    <mergeCell ref="B83:F83"/>
    <mergeCell ref="G83:G86"/>
    <mergeCell ref="B84:D84"/>
    <mergeCell ref="B85:D85"/>
    <mergeCell ref="B86:D86"/>
    <mergeCell ref="B70:C70"/>
    <mergeCell ref="B71:C71"/>
    <mergeCell ref="B72:C72"/>
    <mergeCell ref="B73:C73"/>
    <mergeCell ref="B74:C74"/>
    <mergeCell ref="B55:C55"/>
    <mergeCell ref="D55:F55"/>
    <mergeCell ref="B57:F57"/>
    <mergeCell ref="G57:G74"/>
    <mergeCell ref="B58:C58"/>
    <mergeCell ref="B59:C59"/>
    <mergeCell ref="B60:C60"/>
    <mergeCell ref="B61:C61"/>
    <mergeCell ref="B62:C62"/>
  </mergeCells>
  <dataValidations count="38">
    <dataValidation type="list" allowBlank="1" showInputMessage="1" showErrorMessage="1" sqref="D4:F4 D45:F45" xr:uid="{3DA323FB-9057-49D9-8958-3E04C8B80006}">
      <formula1>"VF,VM,VX, DB-5000"</formula1>
    </dataValidation>
    <dataValidation type="list" allowBlank="1" showInputMessage="1" showErrorMessage="1" sqref="D5:F5 D46:F46" xr:uid="{98CC95DF-4744-42B7-A557-63A0DF2AE8B2}">
      <formula1>"FRONT,WALK-IN,REAR"</formula1>
    </dataValidation>
    <dataValidation type="list" errorStyle="warning" allowBlank="1" showInputMessage="1" showErrorMessage="1" sqref="D6:F6 D47:F47" xr:uid="{AAB9CF10-D520-449A-98B6-3588243420EC}">
      <formula1>"FULL COLOR, MONOCHROME, Red-Green"</formula1>
    </dataValidation>
    <dataValidation type="list" errorStyle="warning" allowBlank="1" showInputMessage="1" showErrorMessage="1" sqref="D8:F8 D49:F49" xr:uid="{29C7103B-54E3-4AF7-AABA-0E9901E364AF}">
      <formula1>"7X5,9X5,9X15,16X16,24X16, 18X18"</formula1>
    </dataValidation>
    <dataValidation type="list" errorStyle="warning" allowBlank="1" showInputMessage="1" showErrorMessage="1" sqref="D9:F9 D50:F50" xr:uid="{EF5FC2B9-59B3-4ABA-ACEE-DAC8F16ACCDC}">
      <formula1>"20,34,46,66"</formula1>
    </dataValidation>
    <dataValidation type="list" allowBlank="1" showInputMessage="1" showErrorMessage="1" sqref="D12:F12 D53:F53" xr:uid="{1601A042-F252-46BE-80D9-AF592C3AFD2B}">
      <formula1>"FULL MATRIX,LINE MATRIX"</formula1>
    </dataValidation>
    <dataValidation type="list" allowBlank="1" showInputMessage="1" showErrorMessage="1" sqref="D7:F7 D48:F48" xr:uid="{6DE72EA6-9E1C-4B28-8238-6A98A25DD7E6}">
      <formula1>"GEN 4 (24 VOLT BUS), ANTAIOS (DVX)"</formula1>
    </dataValidation>
    <dataValidation type="list" allowBlank="1" showInputMessage="1" showErrorMessage="1" sqref="O16" xr:uid="{00000000-0002-0000-0000-000007000000}">
      <formula1>"DOOR SWITCH 2 (TC), "</formula1>
    </dataValidation>
    <dataValidation type="list" errorStyle="warning" allowBlank="1" showInputMessage="1" showErrorMessage="1" sqref="B36:C36 B77:C77" xr:uid="{5584D98D-64B7-4E05-A0E8-104C6C8C2F92}">
      <formula1>"--,DOOR SWITCH 2 (TC),'"</formula1>
    </dataValidation>
    <dataValidation type="list" allowBlank="1" showInputMessage="1" showErrorMessage="1" sqref="D31 D72" xr:uid="{F196F3DC-2905-4E99-A66B-CB195BAF04C6}">
      <formula1>"0,1,2, YES, NO"</formula1>
    </dataValidation>
    <dataValidation type="list" allowBlank="1" showInputMessage="1" showErrorMessage="1" sqref="D24 D65" xr:uid="{ADD21576-8AF7-4B23-B82E-EE3BDE5BD2DC}">
      <formula1>"0,1"</formula1>
    </dataValidation>
    <dataValidation type="list" allowBlank="1" showInputMessage="1" showErrorMessage="1" sqref="D30 D71" xr:uid="{CD6432B6-C2DB-4A83-92F2-0F3A7F66C0E2}">
      <formula1>"YES,NO"</formula1>
    </dataValidation>
    <dataValidation type="list" errorStyle="warning" allowBlank="1" showInputMessage="1" showErrorMessage="1" sqref="D27:D29 D68:D70" xr:uid="{06D7036B-0B81-4722-A6F2-ED00EF31F7C0}">
      <formula1>"YES,NO"</formula1>
    </dataValidation>
    <dataValidation type="list" allowBlank="1" showInputMessage="1" showErrorMessage="1" sqref="C81" xr:uid="{98BF41BD-450F-4374-95F6-A0740A8CD8D1}">
      <formula1>"MINI DC I/O 4,'"</formula1>
    </dataValidation>
    <dataValidation type="list" allowBlank="1" showInputMessage="1" showErrorMessage="1" sqref="B40:C40" xr:uid="{1362BE99-E688-4631-9623-29A647112DE9}">
      <formula1>"MINI DC I/O 6,'"</formula1>
    </dataValidation>
    <dataValidation type="list" errorStyle="warning" allowBlank="1" showInputMessage="1" showErrorMessage="1" sqref="D26 D67" xr:uid="{8C85D033-0D8E-43F6-9610-1E91EE8F5B70}">
      <formula1>"NO,1,2,3,4,5,6,7,8,9,10"</formula1>
    </dataValidation>
    <dataValidation type="list" errorStyle="warning" allowBlank="1" showInputMessage="1" showErrorMessage="1" sqref="D21 D62" xr:uid="{5567CBDE-D333-462A-B2F9-29D08D3182B3}">
      <formula1>"NO,1,2,3,4,5,6,7,8"</formula1>
    </dataValidation>
    <dataValidation type="list" errorStyle="warning" allowBlank="1" showInputMessage="1" showErrorMessage="1" sqref="D32 D73" xr:uid="{849918D7-A148-4FEF-A4B2-D8480B957FA8}">
      <formula1>"?,NO,1,2"</formula1>
    </dataValidation>
    <dataValidation type="list" errorStyle="warning" allowBlank="1" showInputMessage="1" showErrorMessage="1" sqref="F25 F66" xr:uid="{A45CF003-E5A1-4269-8705-A45872E5C244}">
      <formula1>"'--,CAN,I/O"</formula1>
    </dataValidation>
    <dataValidation type="list" allowBlank="1" showInputMessage="1" showErrorMessage="1" sqref="F24 F65" xr:uid="{70E30E82-5A7D-4CEF-B297-91C0F007C0CD}">
      <formula1>"?, CONNECT TO MODULE - YES, CONNECT TO MODULE - NO"</formula1>
    </dataValidation>
    <dataValidation type="list" allowBlank="1" showInputMessage="1" showErrorMessage="1" sqref="E31 E72" xr:uid="{BD1DF1D5-95EC-40D3-BBC4-1C3912C58A1B}">
      <formula1>"Alternate, Synchronize"</formula1>
    </dataValidation>
    <dataValidation type="list" errorStyle="warning" allowBlank="1" showInputMessage="1" showErrorMessage="1" sqref="D33:D34 D74:D75" xr:uid="{89EC87A6-E6C4-4B73-87BD-7D20E200014C}">
      <formula1>"?,Gen IV, PS Redundancy Board, Eltek Power on the Ground"</formula1>
    </dataValidation>
    <dataValidation type="list" errorStyle="warning" allowBlank="1" showInputMessage="1" showErrorMessage="1" sqref="D14:F14 D55:F55" xr:uid="{1B468F5C-8F20-4852-8C9F-41D7DD7DA086}">
      <formula1>"ROWS,BAYS"</formula1>
    </dataValidation>
    <dataValidation type="list" allowBlank="1" showInputMessage="1" showErrorMessage="1" sqref="F37 F78" xr:uid="{3EA38971-B7E8-485F-9EF6-9ABBBF1FA914}">
      <formula1>"', Auxiliary, Default IP, Specify IP"</formula1>
    </dataValidation>
    <dataValidation type="list" allowBlank="1" showInputMessage="1" showErrorMessage="1" sqref="E38 E79" xr:uid="{FCC35519-1C4F-4BC3-897A-272277FCF54E}">
      <formula1>"', Serial,Ethernet"</formula1>
    </dataValidation>
    <dataValidation type="list" allowBlank="1" showInputMessage="1" showErrorMessage="1" sqref="E37 E78" xr:uid="{7D9B8F6D-0BFB-4151-8348-3D674CCAE812}">
      <formula1>"',1 Hour,2 Hour,3 Hour, 4 Hour,5 Hour"</formula1>
    </dataValidation>
    <dataValidation type="list" allowBlank="1" showInputMessage="1" sqref="C38 C79" xr:uid="{32184F5D-CD3E-4A7A-AFFB-5C144FFB9C48}">
      <formula1>"',Control equipment,Entire display"</formula1>
    </dataValidation>
    <dataValidation type="list" errorStyle="warning" allowBlank="1" showInputMessage="1" showErrorMessage="1" sqref="C37 C78" xr:uid="{A1A47494-638C-449B-86D3-C61C15866346}">
      <formula1>"',ALPHA FXM SERIES,TRIPPLITE,Generic UPS"</formula1>
    </dataValidation>
    <dataValidation type="list" allowBlank="1" showInputMessage="1" sqref="D37 D78" xr:uid="{1F5CAB15-FFC9-4B01-8D9D-0BD800D20991}">
      <formula1>"', 'By Brightness %, By Power"</formula1>
    </dataValidation>
    <dataValidation type="list" allowBlank="1" showInputMessage="1" sqref="D38 D79" xr:uid="{E746D435-28C7-4883-B755-2D4D59582843}">
      <formula1>"',Percent - 50%, Watts - 1800, Watts - 1100, Watts - 650"</formula1>
    </dataValidation>
    <dataValidation type="list" allowBlank="1" showInputMessage="1" showErrorMessage="1" sqref="B37:B38 B78:B79" xr:uid="{CA18A0CB-6AC6-44E3-958F-8167C9D23B37}">
      <formula1>"',UPS"</formula1>
    </dataValidation>
    <dataValidation type="list" errorStyle="warning" allowBlank="1" showInputMessage="1" showErrorMessage="1" sqref="D22:D23 D63:D64" xr:uid="{3B9DBC49-92F9-4156-843C-B671FFC91D0D}">
      <formula1>"YES, NO"</formula1>
    </dataValidation>
    <dataValidation type="list" allowBlank="1" showInputMessage="1" showErrorMessage="1" sqref="F22:F23 F63:F64" xr:uid="{20293E68-559D-4A47-80B7-680AF3A05190}">
      <formula1>"', Isolation Boards in Sign - Yes, Isolation Boards in Sign - No"</formula1>
    </dataValidation>
    <dataValidation type="list" errorStyle="warning" allowBlank="1" showInputMessage="1" sqref="C39 C80" xr:uid="{7BD6B787-318D-4E42-89B5-879EE0A4211B}">
      <formula1>"', Module Output - ?"</formula1>
    </dataValidation>
    <dataValidation type="list" allowBlank="1" showInputMessage="1" showErrorMessage="1" sqref="B39 B80:B81" xr:uid="{ECD5C043-78D7-4AEB-844F-BEDE906C54DC}">
      <formula1>"', ?, PS Redundancy Board"</formula1>
    </dataValidation>
    <dataValidation type="list" errorStyle="warning" allowBlank="1" showInputMessage="1" showErrorMessage="1" sqref="D25 D66" xr:uid="{3D6453D9-84A8-4E8E-8892-91C187387281}">
      <formula1>"?,NO,1,2,3,4,5,6,7,8,9,10"</formula1>
    </dataValidation>
    <dataValidation type="list" allowBlank="1" showInputMessage="1" showErrorMessage="1" sqref="F21 F62" xr:uid="{B4055280-45C2-494C-A6CC-69227887D490}">
      <formula1>"?, IN SIGN - YES, IN SIGN - NO"</formula1>
    </dataValidation>
    <dataValidation allowBlank="1" showInputMessage="1" sqref="D41:E41" xr:uid="{2CDAF533-5455-49EF-AD23-537C9D486A38}"/>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C35259</OrderProject_x0020_ID>
    <DocNumber xmlns="2cc016c5-161d-4d6b-a532-6cf687f4a3ab">DD5862328</DocNumber>
    <Rev xmlns="2cc016c5-161d-4d6b-a532-6cf687f4a3ab">00</Rev>
    <_dlc_DocId xmlns="b479dd50-8d7e-4b78-9fb1-00cf65781f6b">75D2Y5VYC55K-1220653723-67208</_dlc_DocId>
    <_dlc_DocIdUrl xmlns="b479dd50-8d7e-4b78-9fb1-00cf65781f6b">
      <Url>https://daktronics.sharepoint.com/sites/docs-engineering/_layouts/15/DocIdRedir.aspx?ID=75D2Y5VYC55K-1220653723-67208</Url>
      <Description>75D2Y5VYC55K-1220653723-67208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cb735e4661f2e142f6b2aec98ebaa228">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c4e8a1467eeb713cbc2b182a9cbfd9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2.xml><?xml version="1.0" encoding="utf-8"?>
<ds:datastoreItem xmlns:ds="http://schemas.openxmlformats.org/officeDocument/2006/customXml" ds:itemID="{62E4434F-C5BA-4821-A507-D84A326E8C54}">
  <ds:schemaRefs>
    <ds:schemaRef ds:uri="http://schemas.microsoft.com/sharepoint/events"/>
  </ds:schemaRefs>
</ds:datastoreItem>
</file>

<file path=customXml/itemProps3.xml><?xml version="1.0" encoding="utf-8"?>
<ds:datastoreItem xmlns:ds="http://schemas.openxmlformats.org/officeDocument/2006/customXml" ds:itemID="{09EBFFDF-4511-4C10-A4A0-73553F70C8B4}">
  <ds:schemaRefs>
    <ds:schemaRef ds:uri="b479dd50-8d7e-4b78-9fb1-00cf65781f6b"/>
    <ds:schemaRef ds:uri="http://purl.org/dc/elements/1.1/"/>
    <ds:schemaRef ds:uri="http://www.w3.org/XML/1998/namespace"/>
    <ds:schemaRef ds:uri="cdae4ca2-47b8-467c-a804-ebae05ca0c7f"/>
    <ds:schemaRef ds:uri="2cc016c5-161d-4d6b-a532-6cf687f4a3ab"/>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AB50B3E8-BE57-4D91-806C-B667F3A634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C35259, MTA Harris County, Site Config, VM-1020-16X64 @2, VM-1020-16X96 @2</dc:title>
  <dc:subject/>
  <dc:creator>Dan Muzzey</dc:creator>
  <cp:keywords/>
  <dc:description/>
  <cp:lastModifiedBy>Will Tucker</cp:lastModifiedBy>
  <cp:revision/>
  <dcterms:created xsi:type="dcterms:W3CDTF">2017-03-27T20:46:42Z</dcterms:created>
  <dcterms:modified xsi:type="dcterms:W3CDTF">2026-04-30T19:28:15Z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0da362bf-2438-49b0-bc15-8070c35cdd4a</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