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1" documentId="8_{5BF12CD6-CA84-46DE-88EC-CE077FCF75A0}" xr6:coauthVersionLast="47" xr6:coauthVersionMax="47" xr10:uidLastSave="{8245CD0C-BEE8-4362-9C2B-BA13F24714A6}"/>
  <bookViews>
    <workbookView xWindow="9180" yWindow="0" windowWidth="19725" windowHeight="15585" xr2:uid="{00000000-000D-0000-FFFF-FFFF00000000}"/>
  </bookViews>
  <sheets>
    <sheet name="Sheet1" sheetId="1" r:id="rId1"/>
  </sheets>
  <definedNames>
    <definedName name="_xlnm._FilterDatabase" localSheetId="0" hidden="1">Sheet1!$B$24:$G$51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F85" i="1"/>
  <c r="D76" i="1"/>
  <c r="E76" i="1"/>
  <c r="F76" i="1"/>
  <c r="D79" i="1"/>
  <c r="E79" i="1"/>
  <c r="D36" i="1"/>
  <c r="E36" i="1"/>
  <c r="F36" i="1"/>
  <c r="D39" i="1"/>
  <c r="E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563BEF50-5E6A-4E3C-ADD4-DDD295DCC018}">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BFADDED8-26E8-4F37-8758-BF9C47955D98}">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079A00A2-C86E-4AF0-AD63-4E3EA377AE4B}">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C70F0AF6-33E8-4E45-A713-D5B58E32AAF9}">
      <text>
        <r>
          <rPr>
            <b/>
            <sz val="9"/>
            <color indexed="81"/>
            <rFont val="Tahoma"/>
            <family val="2"/>
          </rPr>
          <t>Pat Lilla:</t>
        </r>
        <r>
          <rPr>
            <sz val="9"/>
            <color indexed="81"/>
            <rFont val="Tahoma"/>
            <family val="2"/>
          </rPr>
          <t xml:space="preserve">
This is the quantity of VCB's in one sign.</t>
        </r>
      </text>
    </comment>
    <comment ref="D14" authorId="1" shapeId="0" xr:uid="{AE23EB03-A056-4A77-934A-1A98D001B8A0}">
      <text>
        <r>
          <rPr>
            <b/>
            <sz val="9"/>
            <color indexed="81"/>
            <rFont val="Tahoma"/>
            <family val="2"/>
          </rPr>
          <t>Will Tucker:</t>
        </r>
        <r>
          <rPr>
            <sz val="9"/>
            <color indexed="81"/>
            <rFont val="Tahoma"/>
            <family val="2"/>
          </rPr>
          <t xml:space="preserve">
- P2183 VMs are by BAYS
- P1447 VMs are by ROWS</t>
        </r>
      </text>
    </comment>
    <comment ref="D18" authorId="0" shapeId="0" xr:uid="{B67F8643-AC2F-43E6-986A-5593E5311BCC}">
      <text>
        <r>
          <rPr>
            <b/>
            <sz val="9"/>
            <color indexed="81"/>
            <rFont val="Tahoma"/>
            <family val="2"/>
          </rPr>
          <t>Pat Lilla:</t>
        </r>
        <r>
          <rPr>
            <sz val="9"/>
            <color indexed="81"/>
            <rFont val="Tahoma"/>
            <family val="2"/>
          </rPr>
          <t xml:space="preserve">
LINE is the light sensor on the Module.</t>
        </r>
      </text>
    </comment>
    <comment ref="F25" authorId="0" shapeId="0" xr:uid="{A580E19D-DCD4-4462-96D1-22B630F3E353}">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C4111A2E-F129-45B8-BED9-A9D736E74767}">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B8F6CB71-0E61-46F0-83A8-8F67D1488105}">
      <text>
        <r>
          <rPr>
            <b/>
            <sz val="9"/>
            <color indexed="81"/>
            <rFont val="Tahoma"/>
            <family val="2"/>
          </rPr>
          <t>Will Tucker:</t>
        </r>
        <r>
          <rPr>
            <sz val="9"/>
            <color indexed="81"/>
            <rFont val="Tahoma"/>
            <family val="2"/>
          </rPr>
          <t xml:space="preserve">
Gen 1 - No Fans</t>
        </r>
      </text>
    </comment>
    <comment ref="D31" authorId="1" shapeId="0" xr:uid="{57D50871-F31A-4FF2-8D54-D154BBE4563C}">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3112F95F-4241-4498-BDDE-FF3D53AC5C48}">
      <text>
        <r>
          <rPr>
            <b/>
            <sz val="9"/>
            <color indexed="81"/>
            <rFont val="Tahoma"/>
            <family val="2"/>
          </rPr>
          <t>Will Tucker:</t>
        </r>
        <r>
          <rPr>
            <sz val="9"/>
            <color indexed="81"/>
            <rFont val="Tahoma"/>
            <family val="2"/>
          </rPr>
          <t xml:space="preserve">
GEN 1 - No Surges</t>
        </r>
      </text>
    </comment>
    <comment ref="D33" authorId="1" shapeId="0" xr:uid="{8B61D7AD-98A2-4360-A856-092BB86C5491}">
      <text>
        <r>
          <rPr>
            <sz val="11"/>
            <color theme="1"/>
            <rFont val="Calibri"/>
            <family val="2"/>
            <scheme val="minor"/>
          </rPr>
          <t>Will Tucker:
P2183 - Select Gen IV - the PSRB options must be manually selected at this time.</t>
        </r>
      </text>
    </comment>
    <comment ref="D37" authorId="1" shapeId="0" xr:uid="{A8CD9C27-CD6E-415D-A022-7412C6E65D3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3907622C-E253-4C2E-B98E-4922A3D2ED98}">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D2456D93-03E5-4D71-87C9-F2826077BDD1}">
      <text>
        <r>
          <rPr>
            <b/>
            <sz val="9"/>
            <color indexed="81"/>
            <rFont val="Tahoma"/>
            <family val="2"/>
          </rPr>
          <t>Will Tucker:</t>
        </r>
        <r>
          <rPr>
            <sz val="9"/>
            <color indexed="81"/>
            <rFont val="Tahoma"/>
            <family val="2"/>
          </rPr>
          <t xml:space="preserve">
- Address will only change when the PSRBs are in a TC.</t>
        </r>
      </text>
    </comment>
    <comment ref="F39" authorId="1" shapeId="0" xr:uid="{6334A0F3-BCE1-412B-A554-688B8080C789}">
      <text>
        <r>
          <rPr>
            <b/>
            <sz val="9"/>
            <color indexed="81"/>
            <rFont val="Tahoma"/>
            <family val="2"/>
          </rPr>
          <t>Will Tucker:</t>
        </r>
        <r>
          <rPr>
            <sz val="9"/>
            <color indexed="81"/>
            <rFont val="Tahoma"/>
            <family val="2"/>
          </rPr>
          <t xml:space="preserve">
PSRB location
- On Display Interface - In Sign
- VIP 1 - In TC</t>
        </r>
      </text>
    </comment>
    <comment ref="G44" authorId="0" shapeId="0" xr:uid="{D243CA57-DD33-4DAF-96E4-E23B09804AA2}">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2" authorId="1" shapeId="0" xr:uid="{AF5EBDFC-3689-4465-BB4F-F5886067781B}">
      <text>
        <r>
          <rPr>
            <b/>
            <sz val="9"/>
            <color indexed="81"/>
            <rFont val="Tahoma"/>
            <family val="2"/>
          </rPr>
          <t>Will Tucker:</t>
        </r>
        <r>
          <rPr>
            <sz val="9"/>
            <color indexed="81"/>
            <rFont val="Tahoma"/>
            <family val="2"/>
          </rPr>
          <t xml:space="preserve">
- P2183 VMs are full Matrix
- P1447 VMs would use Line Matrix.</t>
        </r>
      </text>
    </comment>
    <comment ref="C53" authorId="1" shapeId="0" xr:uid="{EF7CC63B-5303-4C1B-B37E-F559AA017D8A}">
      <text>
        <r>
          <rPr>
            <b/>
            <sz val="9"/>
            <color indexed="81"/>
            <rFont val="Tahoma"/>
            <family val="2"/>
          </rPr>
          <t>Will Tucker:</t>
        </r>
        <r>
          <rPr>
            <sz val="9"/>
            <color indexed="81"/>
            <rFont val="Tahoma"/>
            <family val="2"/>
          </rPr>
          <t xml:space="preserve">
MUST USE ALIAS TO SIGN OPTION WHEN WE HAVE 1 VCB CONTROLLING 2 OR MORE SIGNS</t>
        </r>
      </text>
    </comment>
    <comment ref="D53" authorId="0" shapeId="0" xr:uid="{3BA7923B-0C3D-415A-ACC0-0AEF5D692203}">
      <text>
        <r>
          <rPr>
            <b/>
            <sz val="9"/>
            <color indexed="81"/>
            <rFont val="Tahoma"/>
            <family val="2"/>
          </rPr>
          <t>Pat Lilla:</t>
        </r>
        <r>
          <rPr>
            <sz val="9"/>
            <color indexed="81"/>
            <rFont val="Tahoma"/>
            <family val="2"/>
          </rPr>
          <t xml:space="preserve">
This is the quantity of VCB's in one sign.</t>
        </r>
      </text>
    </comment>
    <comment ref="D54" authorId="1" shapeId="0" xr:uid="{2192659B-5AE1-47FE-852F-943F4FCB3502}">
      <text>
        <r>
          <rPr>
            <b/>
            <sz val="9"/>
            <color indexed="81"/>
            <rFont val="Tahoma"/>
            <family val="2"/>
          </rPr>
          <t>Will Tucker:</t>
        </r>
        <r>
          <rPr>
            <sz val="9"/>
            <color indexed="81"/>
            <rFont val="Tahoma"/>
            <family val="2"/>
          </rPr>
          <t xml:space="preserve">
- P2183 VMs are by BAYS
- P1447 VMs are by ROWS</t>
        </r>
      </text>
    </comment>
    <comment ref="D58" authorId="0" shapeId="0" xr:uid="{6BCAD1C1-0701-4AD8-90F9-19C666FAF3B6}">
      <text>
        <r>
          <rPr>
            <b/>
            <sz val="9"/>
            <color indexed="81"/>
            <rFont val="Tahoma"/>
            <family val="2"/>
          </rPr>
          <t>Pat Lilla:</t>
        </r>
        <r>
          <rPr>
            <sz val="9"/>
            <color indexed="81"/>
            <rFont val="Tahoma"/>
            <family val="2"/>
          </rPr>
          <t xml:space="preserve">
LINE is the light sensor on the Module.</t>
        </r>
      </text>
    </comment>
    <comment ref="F65" authorId="0" shapeId="0" xr:uid="{40D21E71-322E-4A2C-AF0A-177B57410E44}">
      <text>
        <r>
          <rPr>
            <b/>
            <sz val="9"/>
            <color indexed="81"/>
            <rFont val="Tahoma"/>
            <family val="2"/>
          </rPr>
          <t>Pat Lilla:</t>
        </r>
        <r>
          <rPr>
            <sz val="9"/>
            <color indexed="81"/>
            <rFont val="Tahoma"/>
            <family val="2"/>
          </rPr>
          <t xml:space="preserve">
- CAN used when VCB is in the sign.
- I/O used when VCB in the VCB Enclosure</t>
        </r>
      </text>
    </comment>
    <comment ref="D66" authorId="1" shapeId="0" xr:uid="{29598D03-FD00-4333-9279-6D3B700DB20A}">
      <text>
        <r>
          <rPr>
            <b/>
            <sz val="9"/>
            <color indexed="81"/>
            <rFont val="Tahoma"/>
            <family val="2"/>
          </rPr>
          <t>Will Tucker:</t>
        </r>
        <r>
          <rPr>
            <sz val="9"/>
            <color indexed="81"/>
            <rFont val="Tahoma"/>
            <family val="2"/>
          </rPr>
          <t xml:space="preserve">
- GEN I  (P1447) - No RPM
- GEN IV (P1447) - Has RPM
- P2183 - No RPM</t>
        </r>
      </text>
    </comment>
    <comment ref="D70" authorId="1" shapeId="0" xr:uid="{55DA2C02-316C-438A-9AB3-56BC260C5384}">
      <text>
        <r>
          <rPr>
            <b/>
            <sz val="9"/>
            <color indexed="81"/>
            <rFont val="Tahoma"/>
            <family val="2"/>
          </rPr>
          <t>Will Tucker:</t>
        </r>
        <r>
          <rPr>
            <sz val="9"/>
            <color indexed="81"/>
            <rFont val="Tahoma"/>
            <family val="2"/>
          </rPr>
          <t xml:space="preserve">
Gen 1 - No Fans</t>
        </r>
      </text>
    </comment>
    <comment ref="D71" authorId="1" shapeId="0" xr:uid="{15B043BD-C5D2-4DAE-A60F-AD5250FD0262}">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2" authorId="1" shapeId="0" xr:uid="{28E40FD6-FE59-4D2A-9FC6-C00F4868E442}">
      <text>
        <r>
          <rPr>
            <b/>
            <sz val="9"/>
            <color indexed="81"/>
            <rFont val="Tahoma"/>
            <family val="2"/>
          </rPr>
          <t>Will Tucker:</t>
        </r>
        <r>
          <rPr>
            <sz val="9"/>
            <color indexed="81"/>
            <rFont val="Tahoma"/>
            <family val="2"/>
          </rPr>
          <t xml:space="preserve">
GEN 1 - No Surges</t>
        </r>
      </text>
    </comment>
    <comment ref="D73" authorId="1" shapeId="0" xr:uid="{225C8001-3460-4737-A117-4B0428FA2E26}">
      <text>
        <r>
          <rPr>
            <sz val="11"/>
            <color theme="1"/>
            <rFont val="Calibri"/>
            <family val="2"/>
            <scheme val="minor"/>
          </rPr>
          <t>Will Tucker:
P2183 - Select Gen IV - the PSRB options must be manually selected at this time.</t>
        </r>
      </text>
    </comment>
    <comment ref="D77" authorId="1" shapeId="0" xr:uid="{EF1855FD-F467-4416-AE6B-FE1196159C0D}">
      <text>
        <r>
          <rPr>
            <b/>
            <sz val="9"/>
            <color indexed="81"/>
            <rFont val="Tahoma"/>
            <family val="2"/>
          </rPr>
          <t>Will Tucker:</t>
        </r>
        <r>
          <rPr>
            <sz val="9"/>
            <color indexed="81"/>
            <rFont val="Tahoma"/>
            <family val="2"/>
          </rPr>
          <t xml:space="preserve">
- By Brightness used with Alpha UPS
- By Power used with Multilink UPS</t>
        </r>
      </text>
    </comment>
    <comment ref="F77" authorId="1" shapeId="0" xr:uid="{CD783BB3-B724-4C3C-87F0-957D5916F84B}">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79" authorId="1" shapeId="0" xr:uid="{927628BB-B2AC-43AE-89BB-05B8B7284C4E}">
      <text>
        <r>
          <rPr>
            <b/>
            <sz val="9"/>
            <color indexed="81"/>
            <rFont val="Tahoma"/>
            <family val="2"/>
          </rPr>
          <t>Will Tucker:</t>
        </r>
        <r>
          <rPr>
            <sz val="9"/>
            <color indexed="81"/>
            <rFont val="Tahoma"/>
            <family val="2"/>
          </rPr>
          <t xml:space="preserve">
- Address will only change when the PSRBs are in a TC.</t>
        </r>
      </text>
    </comment>
    <comment ref="F79" authorId="1" shapeId="0" xr:uid="{894781BD-6CD2-42C2-B433-636658E10275}">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<sst xmlns="http://schemas.openxmlformats.org/spreadsheetml/2006/main" count="206" uniqueCount="70">
  <si>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</si>
  <si>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</si>
  <si>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</si>
  <si>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</si>
  <si>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</si>
  <si>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</si>
  <si>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</si>
  <si>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</si>
  <si>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</si>
  <si>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</si>
  <si>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</si>
  <si>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</si>
  <si>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</si>
  <si>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</si>
  <si>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</si>
  <si>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</si>
  <si>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</si>
  <si>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</si>
  <si>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</si>
  <si>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</si>
  <si>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</si>
  <si>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</si>
  <si>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</si>
  <si>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</si>
  <si>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</si>
  <si>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</si>
  <si>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</si>
  <si>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</si>
  <si>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</si>
  <si>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</si>
  <si>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</si>
  <si>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</si>
  <si>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</si>
  <si>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</si>
  <si>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</si>
  <si>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</si>
  <si>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</si>
  <si>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</si>
  <si>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</si>
  <si>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</si>
  <si>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</si>
  <si>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</si>
  <si>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</si>
  <si>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</si>
  <si>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</si>
  <si>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</si>
  <si>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</si>
  <si>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</si>
  <si>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</si>
  <si>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</si>
  <si>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</si>
  <si>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</si>
  <si>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</si>
  <si>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</si>
  <si>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</si>
  <si>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</si>
  <si>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</si>
  <si>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FULL COLOR</t>
  </si>
  <si>
    <t>24X16</t>
  </si>
  <si>
    <t>CONNECT TO MODULE - NO</t>
  </si>
  <si>
    <t>Gen IV</t>
  </si>
  <si>
    <t>Module Output - 2</t>
  </si>
  <si>
    <t>On 1st Display Interface</t>
  </si>
  <si>
    <t>SYSTEM CONFIGURATION
VM-1020-24X160-20-RGB G5 @1</t>
  </si>
  <si>
    <t>C35259, MTA Harris County, Site Config, VM-1020-24X112 @3, VM-1020-24X160 @1</t>
  </si>
  <si>
    <t>1,2,3</t>
  </si>
  <si>
    <t>DD5862095</t>
  </si>
  <si>
    <t>DD5861970</t>
  </si>
  <si>
    <t>SYSTEM CONFIGURATION
VM-1020-24X112-20-RGB G5 @3</t>
  </si>
  <si>
    <t>ER-5862091 / DD5862091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</si>
</sst>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81">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15" xfId="0"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19"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2" borderId="18" xfId="0" quotePrefix="1" applyFill="1" applyBorder="1" applyAlignment="1">
      <alignment horizontal="center" vertical="center"/>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xf numFmtId="0" fontId="0" fillId="0" borderId="26" xfId="0" applyBorder="1"/>
    <xf numFmtId="0" fontId="0" fillId="0" borderId="33" xfId="0" applyBorder="1"/>
    <xf numFmtId="0" fontId="0" fillId="0" borderId="27" xfId="0" applyBorder="1"/>
    <xf numFmtId="0" fontId="0" fillId="2" borderId="27" xfId="0" applyFill="1" applyBorder="1"/>
    <xf numFmtId="0" fontId="0" fillId="0" borderId="11" xfId="0" applyBorder="1" applyAlignment="1">
      <alignment horizontal="left"/>
    </xf>
    <xf numFmtId="0" fontId="0" fillId="0" borderId="34" xfId="0" applyBorder="1"/>
    <xf numFmtId="0" fontId="0" fillId="0" borderId="0" xfId="0" applyAlignment="1">
      <alignment horizontal="left"/>
    </xf>
    <xf numFmtId="0" fontId="0" fillId="0" borderId="16" xfId="0" applyBorder="1" applyAlignment="1">
      <alignment horizontal="left"/>
    </xf>
    <xf numFmtId="0" fontId="0" fillId="2" borderId="18" xfId="0" applyFill="1" applyBorder="1" applyAlignment="1">
      <alignment horizontal="center" vertical="center"/>
    </xf>
    <xf numFmtId="0" fontId="0" fillId="0" borderId="21" xfId="0" applyBorder="1" applyAlignment="1">
      <alignment horizontal="left"/>
    </xf>
    <xf numFmtId="0" fontId="3" fillId="0" borderId="32" xfId="0" quotePrefix="1" applyFont="1" applyBorder="1" applyAlignment="1">
      <alignment horizontal="center"/>
    </xf>
    <xf numFmtId="0" fontId="3" fillId="0" borderId="10" xfId="0" quotePrefix="1" applyFont="1" applyBorder="1" applyAlignment="1">
      <alignment horizontal="center"/>
    </xf>
    <xf numFmtId="0" fontId="0" fillId="0" borderId="26" xfId="0" applyBorder="1" applyAlignment="1">
      <alignment horizontal="left"/>
    </xf>
    <xf numFmtId="0" fontId="0" fillId="0" borderId="23" xfId="0" quotePrefix="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4"/>
  <sheetViews>
    <sheetView tabSelected="1" topLeftCell="A58" workbookViewId="0">
      <selection activeCell="B62" sqref="B62:C62"/>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67</v>
      </c>
      <c r="C1" s="65" t="s">
        <v>64</v>
      </c>
      <c r="D1" s="65"/>
      <c r="E1" s="65"/>
      <c r="F1" s="65"/>
      <c r="G1" s="13" t="s">
        <v>0</v>
      </c>
    </row>
    <row r="2" spans="2:7" ht="31.5" customHeight="1" thickBot="1" x14ac:dyDescent="0.3">
      <c r="B2" s="36" t="s">
        <v>68</v>
      </c>
      <c r="C2" s="37"/>
      <c r="D2" s="37"/>
      <c r="E2" s="37"/>
      <c r="F2" s="38"/>
      <c r="G2" s="53" t="s">
        <v>1</v>
      </c>
    </row>
    <row r="3" spans="2:7" ht="15.75" thickBot="1" x14ac:dyDescent="0.3">
      <c r="B3" s="56" t="s">
        <v>2</v>
      </c>
      <c r="C3" s="57"/>
      <c r="D3" s="57" t="s">
        <v>3</v>
      </c>
      <c r="E3" s="57"/>
      <c r="F3" s="66"/>
      <c r="G3" s="54"/>
    </row>
    <row r="4" spans="2:7" x14ac:dyDescent="0.25">
      <c r="B4" s="34" t="s">
        <v>4</v>
      </c>
      <c r="C4" s="35"/>
      <c r="D4" s="35" t="s">
        <v>5</v>
      </c>
      <c r="E4" s="35"/>
      <c r="F4" s="44"/>
      <c r="G4" s="41" t="s">
        <v>65</v>
      </c>
    </row>
    <row r="5" spans="2:7" x14ac:dyDescent="0.25">
      <c r="B5" s="34" t="s">
        <v>6</v>
      </c>
      <c r="C5" s="35"/>
      <c r="D5" s="35" t="s">
        <v>7</v>
      </c>
      <c r="E5" s="35"/>
      <c r="F5" s="44"/>
      <c r="G5" s="42"/>
    </row>
    <row r="6" spans="2:7" x14ac:dyDescent="0.25">
      <c r="B6" s="47" t="s">
        <v>8</v>
      </c>
      <c r="C6" s="9" t="s">
        <v>9</v>
      </c>
      <c r="D6" s="35" t="s">
        <v>57</v>
      </c>
      <c r="E6" s="35"/>
      <c r="F6" s="44"/>
      <c r="G6" s="42"/>
    </row>
    <row r="7" spans="2:7" x14ac:dyDescent="0.25">
      <c r="B7" s="47"/>
      <c r="C7" s="9" t="s">
        <v>10</v>
      </c>
      <c r="D7" s="35" t="s">
        <v>11</v>
      </c>
      <c r="E7" s="35"/>
      <c r="F7" s="44"/>
      <c r="G7" s="42"/>
    </row>
    <row r="8" spans="2:7" x14ac:dyDescent="0.25">
      <c r="B8" s="47"/>
      <c r="C8" s="9" t="s">
        <v>12</v>
      </c>
      <c r="D8" s="35" t="s">
        <v>58</v>
      </c>
      <c r="E8" s="35"/>
      <c r="F8" s="44"/>
      <c r="G8" s="42"/>
    </row>
    <row r="9" spans="2:7" x14ac:dyDescent="0.25">
      <c r="B9" s="47"/>
      <c r="C9" s="9" t="s">
        <v>13</v>
      </c>
      <c r="D9" s="35">
        <v>20</v>
      </c>
      <c r="E9" s="45"/>
      <c r="F9" s="46"/>
      <c r="G9" s="42"/>
    </row>
    <row r="10" spans="2:7" x14ac:dyDescent="0.25">
      <c r="B10" s="34" t="s">
        <v>14</v>
      </c>
      <c r="C10" s="35"/>
      <c r="D10" s="35">
        <v>24</v>
      </c>
      <c r="E10" s="45"/>
      <c r="F10" s="46"/>
      <c r="G10" s="42"/>
    </row>
    <row r="11" spans="2:7" x14ac:dyDescent="0.25">
      <c r="B11" s="34" t="s">
        <v>15</v>
      </c>
      <c r="C11" s="35"/>
      <c r="D11" s="35">
        <v>112</v>
      </c>
      <c r="E11" s="45"/>
      <c r="F11" s="46"/>
      <c r="G11" s="42"/>
    </row>
    <row r="12" spans="2:7" x14ac:dyDescent="0.25">
      <c r="B12" s="34" t="s">
        <v>16</v>
      </c>
      <c r="C12" s="35"/>
      <c r="D12" s="35" t="s">
        <v>17</v>
      </c>
      <c r="E12" s="35"/>
      <c r="F12" s="44"/>
      <c r="G12" s="42"/>
    </row>
    <row r="13" spans="2:7" x14ac:dyDescent="0.25">
      <c r="B13" s="28" t="s">
        <v>18</v>
      </c>
      <c r="C13" s="9"/>
      <c r="D13" s="45">
        <v>1</v>
      </c>
      <c r="E13" s="45"/>
      <c r="F13" s="46"/>
      <c r="G13" s="42"/>
    </row>
    <row r="14" spans="2:7" ht="15.75" thickBot="1" x14ac:dyDescent="0.3">
      <c r="B14" s="58" t="s">
        <v>19</v>
      </c>
      <c r="C14" s="59"/>
      <c r="D14" s="39" t="s">
        <v>20</v>
      </c>
      <c r="E14" s="39"/>
      <c r="F14" s="40"/>
      <c r="G14" s="43"/>
    </row>
    <row r="15" spans="2:7" ht="15.75" thickBot="1" x14ac:dyDescent="0.3"/>
    <row r="16" spans="2:7" ht="15.75" thickBot="1" x14ac:dyDescent="0.3">
      <c r="B16" s="55" t="s">
        <v>21</v>
      </c>
      <c r="C16" s="37"/>
      <c r="D16" s="37"/>
      <c r="E16" s="37"/>
      <c r="F16" s="38"/>
      <c r="G16" s="41" t="s">
        <v>65</v>
      </c>
    </row>
    <row r="17" spans="2:7" x14ac:dyDescent="0.25">
      <c r="B17" s="56" t="s">
        <v>2</v>
      </c>
      <c r="C17" s="57"/>
      <c r="D17" s="22" t="s">
        <v>3</v>
      </c>
      <c r="E17" s="22" t="s">
        <v>22</v>
      </c>
      <c r="F17" s="23" t="s">
        <v>23</v>
      </c>
      <c r="G17" s="42"/>
    </row>
    <row r="18" spans="2:7" x14ac:dyDescent="0.25">
      <c r="B18" s="34" t="s">
        <v>24</v>
      </c>
      <c r="C18" s="35"/>
      <c r="D18" s="9" t="s">
        <v>25</v>
      </c>
      <c r="E18" s="9" t="s">
        <v>26</v>
      </c>
      <c r="F18" s="11" t="s">
        <v>27</v>
      </c>
      <c r="G18" s="42"/>
    </row>
    <row r="19" spans="2:7" x14ac:dyDescent="0.25">
      <c r="B19" s="34" t="s">
        <v>28</v>
      </c>
      <c r="C19" s="35"/>
      <c r="D19" s="9" t="s">
        <v>8</v>
      </c>
      <c r="E19" s="9" t="s">
        <v>26</v>
      </c>
      <c r="F19" s="11" t="s">
        <v>27</v>
      </c>
      <c r="G19" s="42"/>
    </row>
    <row r="20" spans="2:7" x14ac:dyDescent="0.25">
      <c r="B20" s="34" t="s">
        <v>29</v>
      </c>
      <c r="C20" s="35"/>
      <c r="D20" s="9" t="s">
        <v>30</v>
      </c>
      <c r="E20" s="10" t="s">
        <v>31</v>
      </c>
      <c r="F20" s="12" t="s">
        <v>31</v>
      </c>
      <c r="G20" s="42"/>
    </row>
    <row r="21" spans="2:7" x14ac:dyDescent="0.25">
      <c r="B21" s="34" t="s">
        <v>32</v>
      </c>
      <c r="C21" s="35"/>
      <c r="D21" s="20" t="s">
        <v>30</v>
      </c>
      <c r="E21" s="20" t="s">
        <v>31</v>
      </c>
      <c r="F21" s="12"/>
      <c r="G21" s="42"/>
    </row>
    <row r="22" spans="2:7" x14ac:dyDescent="0.25">
      <c r="B22" s="34" t="s">
        <v>33</v>
      </c>
      <c r="C22" s="35"/>
      <c r="D22" s="20" t="s">
        <v>30</v>
      </c>
      <c r="E22" s="21"/>
      <c r="F22" s="12"/>
      <c r="G22" s="42"/>
    </row>
    <row r="23" spans="2:7" x14ac:dyDescent="0.25">
      <c r="B23" s="34" t="s">
        <v>34</v>
      </c>
      <c r="C23" s="45"/>
      <c r="D23" s="20" t="s">
        <v>30</v>
      </c>
      <c r="E23" s="20"/>
      <c r="F23" s="12"/>
      <c r="G23" s="42"/>
    </row>
    <row r="24" spans="2:7" x14ac:dyDescent="0.25">
      <c r="B24" s="34" t="s">
        <v>35</v>
      </c>
      <c r="C24" s="35"/>
      <c r="D24" s="21">
        <v>1</v>
      </c>
      <c r="E24" s="20" t="s">
        <v>31</v>
      </c>
      <c r="F24" s="12" t="s">
        <v>59</v>
      </c>
      <c r="G24" s="42"/>
    </row>
    <row r="25" spans="2:7" x14ac:dyDescent="0.25">
      <c r="B25" s="34" t="s">
        <v>36</v>
      </c>
      <c r="C25" s="35"/>
      <c r="D25" s="20" t="s">
        <v>30</v>
      </c>
      <c r="E25" s="20" t="s">
        <v>31</v>
      </c>
      <c r="F25" s="11"/>
      <c r="G25" s="42"/>
    </row>
    <row r="26" spans="2:7" x14ac:dyDescent="0.25">
      <c r="B26" s="34" t="s">
        <v>37</v>
      </c>
      <c r="C26" s="35"/>
      <c r="D26" s="20" t="s">
        <v>30</v>
      </c>
      <c r="E26" s="20" t="s">
        <v>31</v>
      </c>
      <c r="F26" s="12" t="s">
        <v>31</v>
      </c>
      <c r="G26" s="42"/>
    </row>
    <row r="27" spans="2:7" x14ac:dyDescent="0.25">
      <c r="B27" s="34" t="s">
        <v>38</v>
      </c>
      <c r="C27" s="35"/>
      <c r="D27" s="21" t="s">
        <v>30</v>
      </c>
      <c r="E27" s="20" t="s">
        <v>31</v>
      </c>
      <c r="F27" s="12" t="s">
        <v>31</v>
      </c>
      <c r="G27" s="42"/>
    </row>
    <row r="28" spans="2:7" x14ac:dyDescent="0.25">
      <c r="B28" s="34" t="s">
        <v>39</v>
      </c>
      <c r="C28" s="35"/>
      <c r="D28" s="21" t="s">
        <v>30</v>
      </c>
      <c r="E28" s="20" t="s">
        <v>31</v>
      </c>
      <c r="F28" s="12" t="s">
        <v>31</v>
      </c>
      <c r="G28" s="42"/>
    </row>
    <row r="29" spans="2:7" x14ac:dyDescent="0.25">
      <c r="B29" s="34" t="s">
        <v>40</v>
      </c>
      <c r="C29" s="35"/>
      <c r="D29" s="21" t="s">
        <v>30</v>
      </c>
      <c r="E29" s="20" t="s">
        <v>31</v>
      </c>
      <c r="F29" s="12" t="s">
        <v>31</v>
      </c>
      <c r="G29" s="42"/>
    </row>
    <row r="30" spans="2:7" x14ac:dyDescent="0.25">
      <c r="B30" s="34" t="s">
        <v>41</v>
      </c>
      <c r="C30" s="35"/>
      <c r="D30" s="21" t="s">
        <v>42</v>
      </c>
      <c r="E30" s="20" t="s">
        <v>31</v>
      </c>
      <c r="F30" s="12" t="s">
        <v>31</v>
      </c>
      <c r="G30" s="42"/>
    </row>
    <row r="31" spans="2:7" x14ac:dyDescent="0.25">
      <c r="B31" s="34" t="s">
        <v>43</v>
      </c>
      <c r="C31" s="35"/>
      <c r="D31" s="20" t="s">
        <v>30</v>
      </c>
      <c r="E31" s="20" t="s">
        <v>31</v>
      </c>
      <c r="F31" s="12" t="s">
        <v>31</v>
      </c>
      <c r="G31" s="42"/>
    </row>
    <row r="32" spans="2:7" x14ac:dyDescent="0.25">
      <c r="B32" s="34" t="s">
        <v>44</v>
      </c>
      <c r="C32" s="35"/>
      <c r="D32" s="20">
        <v>1</v>
      </c>
      <c r="E32" s="20" t="s">
        <v>31</v>
      </c>
      <c r="F32" s="12" t="s">
        <v>31</v>
      </c>
      <c r="G32" s="42"/>
    </row>
    <row r="33" spans="2:7" ht="15.75" thickBot="1" x14ac:dyDescent="0.3">
      <c r="B33" s="58" t="s">
        <v>45</v>
      </c>
      <c r="C33" s="59"/>
      <c r="D33" s="24" t="s">
        <v>60</v>
      </c>
      <c r="E33" s="33"/>
      <c r="F33" s="67"/>
      <c r="G33" s="43"/>
    </row>
    <row r="34" spans="2:7" ht="15.75" thickBot="1" x14ac:dyDescent="0.3">
      <c r="B34" s="18"/>
      <c r="C34" s="18"/>
      <c r="D34" s="18"/>
      <c r="E34" s="18"/>
      <c r="F34" s="68"/>
      <c r="G34" s="19"/>
    </row>
    <row r="35" spans="2:7" x14ac:dyDescent="0.25">
      <c r="B35" s="48" t="s">
        <v>46</v>
      </c>
      <c r="C35" s="49"/>
      <c r="D35" s="49"/>
      <c r="E35" s="49"/>
      <c r="F35" s="49"/>
      <c r="G35" s="50" t="s">
        <v>65</v>
      </c>
    </row>
    <row r="36" spans="2:7" ht="15" hidden="1" customHeight="1" x14ac:dyDescent="0.25">
      <c r="B36" s="74"/>
      <c r="C36" s="64"/>
      <c r="D36" s="21" t="str">
        <f>IF(B36="DOOR SWITCH 2 (TC)",1,"N/A")</f>
        <v>N/A</v>
      </c>
      <c r="E36" s="21" t="str">
        <f>IF(B36="DOOR SWITCH 2 (TC)",1,"N/A")</f>
        <v>N/A</v>
      </c>
      <c r="F36" s="69" t="str">
        <f>IF(B36="DOOR SWITCH 2 (TC)","VIP 1","N/A")</f>
        <v>N/A</v>
      </c>
      <c r="G36" s="51"/>
    </row>
    <row r="37" spans="2:7" hidden="1" x14ac:dyDescent="0.25">
      <c r="B37" s="63" t="s">
        <v>47</v>
      </c>
      <c r="C37" s="14" t="s">
        <v>47</v>
      </c>
      <c r="D37" s="15" t="s">
        <v>47</v>
      </c>
      <c r="E37" s="15" t="s">
        <v>47</v>
      </c>
      <c r="F37" s="16" t="s">
        <v>47</v>
      </c>
      <c r="G37" s="51"/>
    </row>
    <row r="38" spans="2:7" hidden="1" x14ac:dyDescent="0.25">
      <c r="B38" s="75"/>
      <c r="C38" s="15" t="s">
        <v>47</v>
      </c>
      <c r="D38" s="17" t="s">
        <v>47</v>
      </c>
      <c r="E38" s="15" t="s">
        <v>47</v>
      </c>
      <c r="F38" s="70"/>
      <c r="G38" s="51"/>
    </row>
    <row r="39" spans="2:7" x14ac:dyDescent="0.25">
      <c r="B39" s="25" t="s">
        <v>48</v>
      </c>
      <c r="C39" s="10" t="s">
        <v>61</v>
      </c>
      <c r="D39" s="9" t="str">
        <f>IF(B39="PS Redundancy Board","I/O Board Outputs - NO"," ")</f>
        <v>I/O Board Outputs - NO</v>
      </c>
      <c r="E39" s="9" t="str">
        <f>IF(B39="PS Redundancy Board","Sensor Address -1"," ")</f>
        <v>Sensor Address -1</v>
      </c>
      <c r="F39" s="32" t="s">
        <v>62</v>
      </c>
      <c r="G39" s="51"/>
    </row>
    <row r="40" spans="2:7" ht="15.75" thickBot="1" x14ac:dyDescent="0.3">
      <c r="B40" s="60" t="s">
        <v>47</v>
      </c>
      <c r="C40" s="76"/>
      <c r="D40" s="71"/>
      <c r="E40" s="71"/>
      <c r="F40" s="72"/>
      <c r="G40" s="52"/>
    </row>
    <row r="41" spans="2:7" ht="15.75" thickBot="1" x14ac:dyDescent="0.3">
      <c r="C41" s="73"/>
      <c r="D41" s="73"/>
      <c r="E41" s="26"/>
      <c r="F41" s="27"/>
      <c r="G41" s="13"/>
    </row>
    <row r="42" spans="2:7" ht="30.75" customHeight="1" thickBot="1" x14ac:dyDescent="0.3">
      <c r="B42" s="36" t="s">
        <v>63</v>
      </c>
      <c r="C42" s="37"/>
      <c r="D42" s="77"/>
      <c r="E42" s="77"/>
      <c r="F42" s="78"/>
      <c r="G42" s="53" t="s">
        <v>1</v>
      </c>
    </row>
    <row r="43" spans="2:7" ht="15.75" thickBot="1" x14ac:dyDescent="0.3">
      <c r="B43" s="56" t="s">
        <v>2</v>
      </c>
      <c r="C43" s="57"/>
      <c r="D43" s="57" t="s">
        <v>3</v>
      </c>
      <c r="E43" s="57"/>
      <c r="F43" s="66"/>
      <c r="G43" s="54"/>
    </row>
    <row r="44" spans="2:7" x14ac:dyDescent="0.25">
      <c r="B44" s="34" t="s">
        <v>4</v>
      </c>
      <c r="C44" s="35"/>
      <c r="D44" s="35" t="s">
        <v>5</v>
      </c>
      <c r="E44" s="35"/>
      <c r="F44" s="44"/>
      <c r="G44" s="41">
        <v>4</v>
      </c>
    </row>
    <row r="45" spans="2:7" x14ac:dyDescent="0.25">
      <c r="B45" s="34" t="s">
        <v>6</v>
      </c>
      <c r="C45" s="35"/>
      <c r="D45" s="35" t="s">
        <v>7</v>
      </c>
      <c r="E45" s="35"/>
      <c r="F45" s="44"/>
      <c r="G45" s="42"/>
    </row>
    <row r="46" spans="2:7" x14ac:dyDescent="0.25">
      <c r="B46" s="47" t="s">
        <v>8</v>
      </c>
      <c r="C46" s="9" t="s">
        <v>9</v>
      </c>
      <c r="D46" s="35" t="s">
        <v>57</v>
      </c>
      <c r="E46" s="35"/>
      <c r="F46" s="46"/>
      <c r="G46" s="42"/>
    </row>
    <row r="47" spans="2:7" x14ac:dyDescent="0.25">
      <c r="B47" s="47"/>
      <c r="C47" s="9" t="s">
        <v>10</v>
      </c>
      <c r="D47" s="35" t="s">
        <v>11</v>
      </c>
      <c r="E47" s="35"/>
      <c r="F47" s="46"/>
      <c r="G47" s="42"/>
    </row>
    <row r="48" spans="2:7" x14ac:dyDescent="0.25">
      <c r="B48" s="47"/>
      <c r="C48" s="9" t="s">
        <v>12</v>
      </c>
      <c r="D48" s="35" t="s">
        <v>58</v>
      </c>
      <c r="E48" s="35"/>
      <c r="F48" s="46"/>
      <c r="G48" s="42"/>
    </row>
    <row r="49" spans="2:7" x14ac:dyDescent="0.25">
      <c r="B49" s="47"/>
      <c r="C49" s="9" t="s">
        <v>13</v>
      </c>
      <c r="D49" s="35">
        <v>20</v>
      </c>
      <c r="E49" s="35"/>
      <c r="F49" s="46"/>
      <c r="G49" s="42"/>
    </row>
    <row r="50" spans="2:7" x14ac:dyDescent="0.25">
      <c r="B50" s="34" t="s">
        <v>14</v>
      </c>
      <c r="C50" s="45"/>
      <c r="D50" s="35">
        <v>24</v>
      </c>
      <c r="E50" s="35"/>
      <c r="F50" s="46"/>
      <c r="G50" s="42"/>
    </row>
    <row r="51" spans="2:7" x14ac:dyDescent="0.25">
      <c r="B51" s="34" t="s">
        <v>15</v>
      </c>
      <c r="C51" s="45"/>
      <c r="D51" s="35">
        <v>160</v>
      </c>
      <c r="E51" s="45"/>
      <c r="F51" s="46"/>
      <c r="G51" s="42"/>
    </row>
    <row r="52" spans="2:7" x14ac:dyDescent="0.25">
      <c r="B52" s="34" t="s">
        <v>16</v>
      </c>
      <c r="C52" s="35"/>
      <c r="D52" s="35" t="s">
        <v>17</v>
      </c>
      <c r="E52" s="35"/>
      <c r="F52" s="44"/>
      <c r="G52" s="42"/>
    </row>
    <row r="53" spans="2:7" x14ac:dyDescent="0.25">
      <c r="B53" s="28" t="s">
        <v>18</v>
      </c>
      <c r="C53" s="9"/>
      <c r="D53" s="35">
        <v>1</v>
      </c>
      <c r="E53" s="35"/>
      <c r="F53" s="44"/>
      <c r="G53" s="42"/>
    </row>
    <row r="54" spans="2:7" ht="15.75" thickBot="1" x14ac:dyDescent="0.3">
      <c r="B54" s="58" t="s">
        <v>19</v>
      </c>
      <c r="C54" s="59"/>
      <c r="D54" s="39" t="s">
        <v>20</v>
      </c>
      <c r="E54" s="59"/>
      <c r="F54" s="79"/>
      <c r="G54" s="43"/>
    </row>
    <row r="55" spans="2:7" ht="15.75" thickBot="1" x14ac:dyDescent="0.3">
      <c r="B55" s="27"/>
    </row>
    <row r="56" spans="2:7" ht="15.75" thickBot="1" x14ac:dyDescent="0.3">
      <c r="B56" s="55" t="s">
        <v>21</v>
      </c>
      <c r="C56" s="37"/>
      <c r="D56" s="37"/>
      <c r="E56" s="37"/>
      <c r="F56" s="38"/>
      <c r="G56" s="41">
        <v>4</v>
      </c>
    </row>
    <row r="57" spans="2:7" x14ac:dyDescent="0.25">
      <c r="B57" s="56" t="s">
        <v>2</v>
      </c>
      <c r="C57" s="80"/>
      <c r="D57" s="22" t="s">
        <v>3</v>
      </c>
      <c r="E57" s="22" t="s">
        <v>22</v>
      </c>
      <c r="F57" s="23" t="s">
        <v>23</v>
      </c>
      <c r="G57" s="42"/>
    </row>
    <row r="58" spans="2:7" x14ac:dyDescent="0.25">
      <c r="B58" s="34" t="s">
        <v>24</v>
      </c>
      <c r="C58" s="35"/>
      <c r="D58" s="9" t="s">
        <v>25</v>
      </c>
      <c r="E58" s="9" t="s">
        <v>26</v>
      </c>
      <c r="F58" s="11" t="s">
        <v>27</v>
      </c>
      <c r="G58" s="42"/>
    </row>
    <row r="59" spans="2:7" x14ac:dyDescent="0.25">
      <c r="B59" s="34" t="s">
        <v>28</v>
      </c>
      <c r="C59" s="35"/>
      <c r="D59" s="9" t="s">
        <v>8</v>
      </c>
      <c r="E59" s="9" t="s">
        <v>26</v>
      </c>
      <c r="F59" s="11" t="s">
        <v>27</v>
      </c>
      <c r="G59" s="42"/>
    </row>
    <row r="60" spans="2:7" x14ac:dyDescent="0.25">
      <c r="B60" s="34" t="s">
        <v>29</v>
      </c>
      <c r="C60" s="35"/>
      <c r="D60" s="9" t="s">
        <v>30</v>
      </c>
      <c r="E60" s="10" t="s">
        <v>31</v>
      </c>
      <c r="F60" s="12" t="s">
        <v>31</v>
      </c>
      <c r="G60" s="42"/>
    </row>
    <row r="61" spans="2:7" x14ac:dyDescent="0.25">
      <c r="B61" s="34" t="s">
        <v>32</v>
      </c>
      <c r="C61" s="35"/>
      <c r="D61" s="20" t="s">
        <v>30</v>
      </c>
      <c r="E61" s="20" t="s">
        <v>31</v>
      </c>
      <c r="F61" s="11"/>
      <c r="G61" s="42"/>
    </row>
    <row r="62" spans="2:7" x14ac:dyDescent="0.25">
      <c r="B62" s="34" t="s">
        <v>33</v>
      </c>
      <c r="C62" s="45"/>
      <c r="D62" s="20" t="s">
        <v>30</v>
      </c>
      <c r="E62" s="20"/>
      <c r="F62" s="12"/>
      <c r="G62" s="42"/>
    </row>
    <row r="63" spans="2:7" x14ac:dyDescent="0.25">
      <c r="B63" s="34" t="s">
        <v>34</v>
      </c>
      <c r="C63" s="35"/>
      <c r="D63" s="20" t="s">
        <v>30</v>
      </c>
      <c r="E63" s="21"/>
      <c r="F63" s="11"/>
      <c r="G63" s="42"/>
    </row>
    <row r="64" spans="2:7" x14ac:dyDescent="0.25">
      <c r="B64" s="34" t="s">
        <v>35</v>
      </c>
      <c r="C64" s="35"/>
      <c r="D64" s="21">
        <v>1</v>
      </c>
      <c r="E64" s="20" t="s">
        <v>31</v>
      </c>
      <c r="F64" s="12" t="s">
        <v>59</v>
      </c>
      <c r="G64" s="42"/>
    </row>
    <row r="65" spans="2:7" x14ac:dyDescent="0.25">
      <c r="B65" s="34" t="s">
        <v>36</v>
      </c>
      <c r="C65" s="35"/>
      <c r="D65" s="20" t="s">
        <v>30</v>
      </c>
      <c r="E65" s="20" t="s">
        <v>31</v>
      </c>
      <c r="F65" s="11"/>
      <c r="G65" s="42"/>
    </row>
    <row r="66" spans="2:7" x14ac:dyDescent="0.25">
      <c r="B66" s="34" t="s">
        <v>37</v>
      </c>
      <c r="C66" s="35"/>
      <c r="D66" s="20" t="s">
        <v>30</v>
      </c>
      <c r="E66" s="20" t="s">
        <v>31</v>
      </c>
      <c r="F66" s="12" t="s">
        <v>31</v>
      </c>
      <c r="G66" s="42"/>
    </row>
    <row r="67" spans="2:7" x14ac:dyDescent="0.25">
      <c r="B67" s="34" t="s">
        <v>38</v>
      </c>
      <c r="C67" s="35"/>
      <c r="D67" s="21" t="s">
        <v>30</v>
      </c>
      <c r="E67" s="20" t="s">
        <v>31</v>
      </c>
      <c r="F67" s="12" t="s">
        <v>31</v>
      </c>
      <c r="G67" s="42"/>
    </row>
    <row r="68" spans="2:7" x14ac:dyDescent="0.25">
      <c r="B68" s="34" t="s">
        <v>39</v>
      </c>
      <c r="C68" s="35"/>
      <c r="D68" s="21" t="s">
        <v>30</v>
      </c>
      <c r="E68" s="20" t="s">
        <v>31</v>
      </c>
      <c r="F68" s="12" t="s">
        <v>31</v>
      </c>
      <c r="G68" s="42"/>
    </row>
    <row r="69" spans="2:7" x14ac:dyDescent="0.25">
      <c r="B69" s="34" t="s">
        <v>40</v>
      </c>
      <c r="C69" s="35"/>
      <c r="D69" s="21" t="s">
        <v>30</v>
      </c>
      <c r="E69" s="20" t="s">
        <v>31</v>
      </c>
      <c r="F69" s="12" t="s">
        <v>31</v>
      </c>
      <c r="G69" s="42"/>
    </row>
    <row r="70" spans="2:7" x14ac:dyDescent="0.25">
      <c r="B70" s="34" t="s">
        <v>41</v>
      </c>
      <c r="C70" s="35"/>
      <c r="D70" s="21" t="s">
        <v>42</v>
      </c>
      <c r="E70" s="20" t="s">
        <v>31</v>
      </c>
      <c r="F70" s="12" t="s">
        <v>31</v>
      </c>
      <c r="G70" s="42"/>
    </row>
    <row r="71" spans="2:7" x14ac:dyDescent="0.25">
      <c r="B71" s="34" t="s">
        <v>43</v>
      </c>
      <c r="C71" s="35"/>
      <c r="D71" s="20" t="s">
        <v>30</v>
      </c>
      <c r="E71" s="20" t="s">
        <v>31</v>
      </c>
      <c r="F71" s="12" t="s">
        <v>31</v>
      </c>
      <c r="G71" s="42"/>
    </row>
    <row r="72" spans="2:7" x14ac:dyDescent="0.25">
      <c r="B72" s="34" t="s">
        <v>44</v>
      </c>
      <c r="C72" s="35"/>
      <c r="D72" s="21">
        <v>1</v>
      </c>
      <c r="E72" s="20" t="s">
        <v>31</v>
      </c>
      <c r="F72" s="12" t="s">
        <v>31</v>
      </c>
      <c r="G72" s="42"/>
    </row>
    <row r="73" spans="2:7" ht="15.75" thickBot="1" x14ac:dyDescent="0.3">
      <c r="B73" s="58" t="s">
        <v>45</v>
      </c>
      <c r="C73" s="59"/>
      <c r="D73" s="24" t="s">
        <v>60</v>
      </c>
      <c r="E73" s="33"/>
      <c r="F73" s="67"/>
      <c r="G73" s="43"/>
    </row>
    <row r="74" spans="2:7" ht="15.75" thickBot="1" x14ac:dyDescent="0.3">
      <c r="B74" s="18"/>
      <c r="C74" s="18"/>
      <c r="D74" s="18"/>
      <c r="E74" s="18"/>
      <c r="F74" s="68"/>
      <c r="G74" s="19"/>
    </row>
    <row r="75" spans="2:7" x14ac:dyDescent="0.25">
      <c r="B75" s="48" t="s">
        <v>46</v>
      </c>
      <c r="C75" s="49"/>
      <c r="D75" s="49"/>
      <c r="E75" s="49"/>
      <c r="F75" s="49"/>
      <c r="G75" s="50">
        <v>4</v>
      </c>
    </row>
    <row r="76" spans="2:7" hidden="1" x14ac:dyDescent="0.25">
      <c r="B76" s="74"/>
      <c r="C76" s="64"/>
      <c r="D76" s="21" t="str">
        <f>IF(B76="DOOR SWITCH 2 (TC)",1,"N/A")</f>
        <v>N/A</v>
      </c>
      <c r="E76" s="21" t="str">
        <f>IF(B76="DOOR SWITCH 2 (TC)",1,"N/A")</f>
        <v>N/A</v>
      </c>
      <c r="F76" s="69" t="str">
        <f>IF(B76="DOOR SWITCH 2 (TC)","VIP 1","N/A")</f>
        <v>N/A</v>
      </c>
      <c r="G76" s="51"/>
    </row>
    <row r="77" spans="2:7" hidden="1" x14ac:dyDescent="0.25">
      <c r="B77" s="63" t="s">
        <v>47</v>
      </c>
      <c r="C77" s="14" t="s">
        <v>47</v>
      </c>
      <c r="D77" s="15" t="s">
        <v>47</v>
      </c>
      <c r="E77" s="15" t="s">
        <v>47</v>
      </c>
      <c r="F77" s="16" t="s">
        <v>47</v>
      </c>
      <c r="G77" s="51"/>
    </row>
    <row r="78" spans="2:7" hidden="1" x14ac:dyDescent="0.25">
      <c r="B78" s="75"/>
      <c r="C78" s="15" t="s">
        <v>47</v>
      </c>
      <c r="D78" s="17" t="s">
        <v>47</v>
      </c>
      <c r="E78" s="15" t="s">
        <v>47</v>
      </c>
      <c r="F78" s="70"/>
      <c r="G78" s="51"/>
    </row>
    <row r="79" spans="2:7" x14ac:dyDescent="0.25">
      <c r="B79" s="25" t="s">
        <v>48</v>
      </c>
      <c r="C79" s="10" t="s">
        <v>61</v>
      </c>
      <c r="D79" s="9" t="str">
        <f>IF(B79="PS Redundancy Board","I/O Board Outputs - NO"," ")</f>
        <v>I/O Board Outputs - NO</v>
      </c>
      <c r="E79" s="9" t="str">
        <f>IF(B79="PS Redundancy Board","Sensor Address -1"," ")</f>
        <v>Sensor Address -1</v>
      </c>
      <c r="F79" s="32" t="s">
        <v>62</v>
      </c>
      <c r="G79" s="51"/>
    </row>
    <row r="80" spans="2:7" ht="15.75" thickBot="1" x14ac:dyDescent="0.3">
      <c r="B80" s="60" t="s">
        <v>47</v>
      </c>
      <c r="C80" s="76"/>
      <c r="D80" s="71"/>
      <c r="E80" s="71"/>
      <c r="F80" s="72"/>
      <c r="G80" s="52"/>
    </row>
    <row r="81" spans="2:7" ht="15.75" thickBot="1" x14ac:dyDescent="0.3">
      <c r="C81" s="73"/>
      <c r="D81" s="73"/>
      <c r="E81" s="13"/>
      <c r="G81" s="13"/>
    </row>
    <row r="82" spans="2:7" ht="15.75" thickBot="1" x14ac:dyDescent="0.3">
      <c r="B82" s="55" t="s">
        <v>49</v>
      </c>
      <c r="C82" s="37"/>
      <c r="D82" s="37"/>
      <c r="E82" s="37"/>
      <c r="F82" s="38"/>
      <c r="G82" s="50"/>
    </row>
    <row r="83" spans="2:7" x14ac:dyDescent="0.25">
      <c r="B83" s="61" t="s">
        <v>50</v>
      </c>
      <c r="C83" s="62"/>
      <c r="D83" s="62"/>
      <c r="E83" s="29" t="s">
        <v>66</v>
      </c>
      <c r="F83" s="31" t="s">
        <v>56</v>
      </c>
      <c r="G83" s="51"/>
    </row>
    <row r="84" spans="2:7" x14ac:dyDescent="0.25">
      <c r="B84" s="34" t="s">
        <v>51</v>
      </c>
      <c r="C84" s="35"/>
      <c r="D84" s="35"/>
      <c r="E84" s="10" t="s">
        <v>69</v>
      </c>
      <c r="F84" s="11" t="str">
        <f>IF(E84="N/A", " ", "GUIDE - DD3513398")</f>
        <v>GUIDE - DD3513398</v>
      </c>
      <c r="G84" s="51"/>
    </row>
    <row r="85" spans="2:7" ht="15.75" thickBot="1" x14ac:dyDescent="0.3">
      <c r="B85" s="58" t="s">
        <v>53</v>
      </c>
      <c r="C85" s="59"/>
      <c r="D85" s="59"/>
      <c r="E85" s="30" t="s">
        <v>52</v>
      </c>
      <c r="F85" s="67" t="str">
        <f>IF(E85="N/A", " ", "GUIDE - DD3350029")</f>
        <v xml:space="preserve"> </v>
      </c>
      <c r="G85" s="52"/>
    </row>
    <row r="86" spans="2:7" x14ac:dyDescent="0.25">
      <c r="C86" s="73"/>
      <c r="D86" s="73"/>
      <c r="E86" s="13"/>
      <c r="G86" s="13"/>
    </row>
    <row r="87" spans="2:7" ht="15.75" thickBot="1" x14ac:dyDescent="0.3"/>
    <row r="88" spans="2:7" x14ac:dyDescent="0.25">
      <c r="B88" s="7" t="s">
        <v>54</v>
      </c>
      <c r="C88" s="8"/>
      <c r="D88" s="8"/>
      <c r="E88" s="8"/>
      <c r="F88" s="8"/>
      <c r="G88" s="1"/>
    </row>
    <row r="89" spans="2:7" x14ac:dyDescent="0.25">
      <c r="B89" s="3"/>
      <c r="G89" s="2"/>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ht="15.75" thickBot="1" x14ac:dyDescent="0.3">
      <c r="B102" s="4"/>
      <c r="C102" s="5"/>
      <c r="D102" s="5"/>
      <c r="E102" s="5"/>
      <c r="F102" s="5"/>
      <c r="G102" s="6"/>
    </row>
    <row r="104" spans="2:7" x14ac:dyDescent="0.25">
      <c r="B104" t="s">
        <v>55</v>
      </c>
    </row>
  </sheetData>
  <mergeCells count="100">
    <mergeCell ref="B82:F82"/>
    <mergeCell ref="G82:G85"/>
    <mergeCell ref="B83:D83"/>
    <mergeCell ref="B84:D84"/>
    <mergeCell ref="B85:D85"/>
    <mergeCell ref="B75:F75"/>
    <mergeCell ref="G75:G80"/>
    <mergeCell ref="B76:C76"/>
    <mergeCell ref="B77:B78"/>
    <mergeCell ref="B80:C80"/>
    <mergeCell ref="B69:C69"/>
    <mergeCell ref="B70:C70"/>
    <mergeCell ref="B71:C71"/>
    <mergeCell ref="B72:C72"/>
    <mergeCell ref="B73:C73"/>
    <mergeCell ref="B54:C54"/>
    <mergeCell ref="D54:F54"/>
    <mergeCell ref="B56:F56"/>
    <mergeCell ref="G56:G73"/>
    <mergeCell ref="B57:C57"/>
    <mergeCell ref="B58:C58"/>
    <mergeCell ref="B59:C59"/>
    <mergeCell ref="B60:C60"/>
    <mergeCell ref="B61:C61"/>
    <mergeCell ref="B62:C62"/>
    <mergeCell ref="B63:C63"/>
    <mergeCell ref="B64:C64"/>
    <mergeCell ref="B65:C65"/>
    <mergeCell ref="B66:C66"/>
    <mergeCell ref="B67:C67"/>
    <mergeCell ref="B68:C68"/>
    <mergeCell ref="D50:F50"/>
    <mergeCell ref="D51:F51"/>
    <mergeCell ref="B52:C52"/>
    <mergeCell ref="D52:F52"/>
    <mergeCell ref="D53:F53"/>
    <mergeCell ref="D45:F45"/>
    <mergeCell ref="B46:B49"/>
    <mergeCell ref="D46:F46"/>
    <mergeCell ref="D47:F47"/>
    <mergeCell ref="D48:F48"/>
    <mergeCell ref="D49:F49"/>
    <mergeCell ref="B35:F35"/>
    <mergeCell ref="G35:G40"/>
    <mergeCell ref="B37:B38"/>
    <mergeCell ref="B42:F42"/>
    <mergeCell ref="G42:G43"/>
    <mergeCell ref="B43:C43"/>
    <mergeCell ref="D43:F43"/>
    <mergeCell ref="G16:G33"/>
    <mergeCell ref="B17:C17"/>
    <mergeCell ref="B18:C18"/>
    <mergeCell ref="B19:C19"/>
    <mergeCell ref="B20:C20"/>
    <mergeCell ref="B21:C21"/>
    <mergeCell ref="B22:C22"/>
    <mergeCell ref="B23:C23"/>
    <mergeCell ref="B24:C24"/>
    <mergeCell ref="C1:F1"/>
    <mergeCell ref="B3:C3"/>
    <mergeCell ref="B12:C12"/>
    <mergeCell ref="D11:F11"/>
    <mergeCell ref="D12:F12"/>
    <mergeCell ref="D13:F13"/>
    <mergeCell ref="D6:F6"/>
    <mergeCell ref="D7:F7"/>
    <mergeCell ref="B40:C40"/>
    <mergeCell ref="B36:C36"/>
    <mergeCell ref="D3:F3"/>
    <mergeCell ref="B51:C51"/>
    <mergeCell ref="B50:C50"/>
    <mergeCell ref="B44:C44"/>
    <mergeCell ref="D44:F44"/>
    <mergeCell ref="G44:G54"/>
    <mergeCell ref="B45:C45"/>
    <mergeCell ref="B16:F16"/>
    <mergeCell ref="G2:G3"/>
    <mergeCell ref="D4:F4"/>
    <mergeCell ref="D5:F5"/>
    <mergeCell ref="B33:C33"/>
    <mergeCell ref="B32:C32"/>
    <mergeCell ref="B29:C29"/>
    <mergeCell ref="B28:C28"/>
    <mergeCell ref="B25:C25"/>
    <mergeCell ref="B30:C30"/>
    <mergeCell ref="B14:C14"/>
    <mergeCell ref="B26:C26"/>
    <mergeCell ref="B27:C27"/>
    <mergeCell ref="B5:C5"/>
    <mergeCell ref="B2:F2"/>
    <mergeCell ref="B4:C4"/>
    <mergeCell ref="D14:F14"/>
    <mergeCell ref="G4:G14"/>
    <mergeCell ref="B31:C31"/>
    <mergeCell ref="D8:F8"/>
    <mergeCell ref="B10:C10"/>
    <mergeCell ref="B11:C11"/>
    <mergeCell ref="D9:F9"/>
    <mergeCell ref="D10:F10"/>
    <mergeCell ref="B6:B9"/>
  </mergeCells>
  <dataValidations count="36">
    <dataValidation type="list" allowBlank="1" showInputMessage="1" showErrorMessage="1" sqref="B39 B79" xr:uid="{557261A7-1F88-4614-8104-7E744934E252}">
      <formula1>"', ?, PS Redundancy Board"</formula1>
    </dataValidation>
    <dataValidation type="list" allowBlank="1" showInputMessage="1" showErrorMessage="1" sqref="F21 F61" xr:uid="{614ADB4E-4786-4122-A1C3-411F05375088}">
      <formula1>"?, IN SIGN - YES, IN SIGN - NO"</formula1>
    </dataValidation>
    <dataValidation type="list" errorStyle="warning" allowBlank="1" showInputMessage="1" showErrorMessage="1" sqref="D25 D65" xr:uid="{31526B40-60BE-4FED-977C-4087568492DB}">
      <formula1>"?,NO,1,2,3,4,5,6,7,8,9,10"</formula1>
    </dataValidation>
    <dataValidation type="list" errorStyle="warning" allowBlank="1" showInputMessage="1" sqref="C39 C79" xr:uid="{039E3C50-CA78-40C7-A614-9C227DA0378C}">
      <formula1>"', Module Output - ?"</formula1>
    </dataValidation>
    <dataValidation type="list" allowBlank="1" showInputMessage="1" showErrorMessage="1" sqref="F22:F23 F62:F63" xr:uid="{381DB8AC-C8B0-4FD5-86F9-D71A3A526964}">
      <formula1>"', Isolation Boards in Sign - Yes, Isolation Boards in Sign - No"</formula1>
    </dataValidation>
    <dataValidation type="list" errorStyle="warning" allowBlank="1" showInputMessage="1" showErrorMessage="1" sqref="D22:D23 D62:D63" xr:uid="{32A4BD06-84F6-41D7-83B3-76A6F8BC3B3A}">
      <formula1>"YES, NO"</formula1>
    </dataValidation>
    <dataValidation type="list" allowBlank="1" showInputMessage="1" showErrorMessage="1" sqref="B37:B38 B77:B78" xr:uid="{40C3A852-179E-4DB9-B58A-2DE6A0E10570}">
      <formula1>"',UPS"</formula1>
    </dataValidation>
    <dataValidation type="list" allowBlank="1" showInputMessage="1" sqref="D38 D78" xr:uid="{1BB6147C-1C00-43D8-849A-748905197196}">
      <formula1>"',Percent - 50%, Watts - 1800, Watts - 1100, Watts - 650"</formula1>
    </dataValidation>
    <dataValidation type="list" allowBlank="1" showInputMessage="1" sqref="D37 D77" xr:uid="{00575C89-8063-43B8-8563-374D5A0C1E05}">
      <formula1>"', 'By Brightness %, By Power"</formula1>
    </dataValidation>
    <dataValidation type="list" errorStyle="warning" allowBlank="1" showInputMessage="1" showErrorMessage="1" sqref="C37 C77" xr:uid="{18AC628C-F3B8-4477-8EEF-3A568D25F1D4}">
      <formula1>"',ALPHA FXM SERIES,TRIPPLITE,Generic UPS"</formula1>
    </dataValidation>
    <dataValidation type="list" allowBlank="1" showInputMessage="1" sqref="C38 C78" xr:uid="{77AEF317-BBC0-454E-98FC-D6FF9E0FEF4F}">
      <formula1>"',Control equipment,Entire display"</formula1>
    </dataValidation>
    <dataValidation type="list" allowBlank="1" showInputMessage="1" showErrorMessage="1" sqref="E37 E77" xr:uid="{4BBDA73C-B817-4BA1-B940-52674AEF691C}">
      <formula1>"',1 Hour,2 Hour,3 Hour, 4 Hour,5 Hour"</formula1>
    </dataValidation>
    <dataValidation type="list" allowBlank="1" showInputMessage="1" showErrorMessage="1" sqref="E38 E78" xr:uid="{52F1BC38-97FD-4EDF-BE8F-5CFE9BCC7283}">
      <formula1>"', Serial,Ethernet"</formula1>
    </dataValidation>
    <dataValidation type="list" allowBlank="1" showInputMessage="1" showErrorMessage="1" sqref="F37 F77" xr:uid="{6F6A4E3B-C178-445D-BC43-DDE1693D03F9}">
      <formula1>"', Auxiliary, Default IP, Specify IP"</formula1>
    </dataValidation>
    <dataValidation type="list" errorStyle="warning" allowBlank="1" showInputMessage="1" showErrorMessage="1" sqref="D14:F14 D54:F54" xr:uid="{C1A46399-0593-4B8B-B100-8E2AFDB328D6}">
      <formula1>"ROWS,BAYS"</formula1>
    </dataValidation>
    <dataValidation type="list" errorStyle="warning" allowBlank="1" showInputMessage="1" showErrorMessage="1" sqref="D33:D34 D73:D74" xr:uid="{7AC16CD3-26EF-4861-8158-E9FCA5CF4389}">
      <formula1>"?,Gen IV, PS Redundancy Board, Eltek Power on the Ground"</formula1>
    </dataValidation>
    <dataValidation type="list" allowBlank="1" showInputMessage="1" showErrorMessage="1" sqref="E31 E71" xr:uid="{708990D0-5FEC-4978-8016-0CE392204342}">
      <formula1>"Alternate, Synchronize"</formula1>
    </dataValidation>
    <dataValidation type="list" allowBlank="1" showInputMessage="1" showErrorMessage="1" sqref="F24 F64" xr:uid="{72FD428A-CA9E-418F-A22D-CD22B7B35955}">
      <formula1>"?, CONNECT TO MODULE - YES, CONNECT TO MODULE - NO"</formula1>
    </dataValidation>
    <dataValidation type="list" errorStyle="warning" allowBlank="1" showInputMessage="1" showErrorMessage="1" sqref="F25 F65" xr:uid="{2FB4C5A8-35C0-4AC2-863F-CAB2EB27761C}">
      <formula1>"'--,CAN,I/O"</formula1>
    </dataValidation>
    <dataValidation type="list" errorStyle="warning" allowBlank="1" showInputMessage="1" showErrorMessage="1" sqref="D32 D72" xr:uid="{5C0E83BB-887E-4C4C-9F45-A67FD518EF24}">
      <formula1>"?,NO,1,2"</formula1>
    </dataValidation>
    <dataValidation type="list" errorStyle="warning" allowBlank="1" showInputMessage="1" showErrorMessage="1" sqref="D21 D61" xr:uid="{9B5DD120-AFD9-4AB5-BD87-AB1336BD6C9A}">
      <formula1>"NO,1,2,3,4,5,6,7,8"</formula1>
    </dataValidation>
    <dataValidation type="list" errorStyle="warning" allowBlank="1" showInputMessage="1" showErrorMessage="1" sqref="D26 D66" xr:uid="{E0330FCE-4093-4862-8529-DC61D56AEB33}">
      <formula1>"NO,1,2,3,4,5,6,7,8,9,10"</formula1>
    </dataValidation>
    <dataValidation type="list" allowBlank="1" showInputMessage="1" showErrorMessage="1" sqref="B40:C40 B80:C80" xr:uid="{AF3A7EE9-5D30-4361-AA4A-7B198D30A686}">
      <formula1>"MINI DC I/O 6,'"</formula1>
    </dataValidation>
    <dataValidation type="list" errorStyle="warning" allowBlank="1" showInputMessage="1" showErrorMessage="1" sqref="D27:D29 D67:D69" xr:uid="{5E7F3B9B-18E6-46E1-ADBF-1F42329B5E19}">
      <formula1>"YES,NO"</formula1>
    </dataValidation>
    <dataValidation type="list" allowBlank="1" showInputMessage="1" showErrorMessage="1" sqref="D30 D70" xr:uid="{31B7CCD6-3FB3-4DC0-8512-9B4D06F4DC0B}">
      <formula1>"YES,NO"</formula1>
    </dataValidation>
    <dataValidation type="list" allowBlank="1" showInputMessage="1" showErrorMessage="1" sqref="D24 D64" xr:uid="{58E94640-7EB5-423D-86EB-EC1AB00FCFE5}">
      <formula1>"0,1"</formula1>
    </dataValidation>
    <dataValidation type="list" allowBlank="1" showInputMessage="1" showErrorMessage="1" sqref="D31 D71" xr:uid="{4FB95E75-186E-4F4C-961E-1E94A435088B}">
      <formula1>"0,1,2, YES, NO"</formula1>
    </dataValidation>
    <dataValidation type="list" errorStyle="warning" allowBlank="1" showInputMessage="1" showErrorMessage="1" sqref="B36:C36 B76:C76" xr:uid="{E1D427D3-9E85-4FD1-B5B5-C2B25C5D2B09}">
      <formula1>"--,DOOR SWITCH 2 (TC),'"</formula1>
    </dataValidation>
    <dataValidation type="list" allowBlank="1" showInputMessage="1" showErrorMessage="1" sqref="O35 O75" xr:uid="{5C3B9EA3-434D-44DF-8E8D-FB1551249E5F}">
      <formula1>"DOOR SWITCH 2 (TC), "</formula1>
    </dataValidation>
    <dataValidation type="list" allowBlank="1" showInputMessage="1" showErrorMessage="1" sqref="D7:F7 D47:F47" xr:uid="{404CBAFA-5A00-4CDB-8AD4-C080A6388DF6}">
      <formula1>"GEN 4 (24 VOLT BUS), ANTAIOS (DVX)"</formula1>
    </dataValidation>
    <dataValidation type="list" allowBlank="1" showInputMessage="1" showErrorMessage="1" sqref="D12:F12 D52:F52" xr:uid="{D083D396-0572-4BC5-8F10-A71868AB89E4}">
      <formula1>"FULL MATRIX,LINE MATRIX"</formula1>
    </dataValidation>
    <dataValidation type="list" errorStyle="warning" allowBlank="1" showInputMessage="1" showErrorMessage="1" sqref="D9:F9 D49:F49" xr:uid="{FA1DCA06-3CC9-4A4C-8A2C-E0AB0342FEDF}">
      <formula1>"20,34,46,66"</formula1>
    </dataValidation>
    <dataValidation type="list" errorStyle="warning" allowBlank="1" showInputMessage="1" showErrorMessage="1" sqref="D8:F8 D48:F48" xr:uid="{65F3FB17-9389-4A77-AA98-CFD5568021D8}">
      <formula1>"7X5,9X5,9X15,16X16,24X16, 18X18"</formula1>
    </dataValidation>
    <dataValidation type="list" errorStyle="warning" allowBlank="1" showInputMessage="1" showErrorMessage="1" sqref="D6:F6 D46:F46" xr:uid="{AD299194-B33A-4294-B103-915B83647FCD}">
      <formula1>"FULL COLOR, MONOCHROME, Red-Green"</formula1>
    </dataValidation>
    <dataValidation type="list" allowBlank="1" showInputMessage="1" showErrorMessage="1" sqref="D5:F5 D45:F45" xr:uid="{5F1A9CAC-0D38-4536-9502-BCC5C5BA52F9}">
      <formula1>"FRONT,WALK-IN,REAR"</formula1>
    </dataValidation>
    <dataValidation type="list" allowBlank="1" showInputMessage="1" showErrorMessage="1" sqref="D4:F4 D44:F44" xr:uid="{19F79361-1D5B-4F12-AD7E-CABB42E67CD7}">
      <formula1>"VF,VM,VX, DB-5000"</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C35259</OrderProject_x0020_ID>
    <DocNumber xmlns="2cc016c5-161d-4d6b-a532-6cf687f4a3ab">DD5861970</DocNumber>
    <Rev xmlns="2cc016c5-161d-4d6b-a532-6cf687f4a3ab">00</Rev>
    <_dlc_DocId xmlns="b479dd50-8d7e-4b78-9fb1-00cf65781f6b">75D2Y5VYC55K-1220653723-67203</_dlc_DocId>
    <_dlc_DocIdUrl xmlns="b479dd50-8d7e-4b78-9fb1-00cf65781f6b">
      <Url>https://daktronics.sharepoint.com/sites/docs-engineering/_layouts/15/DocIdRedir.aspx?ID=75D2Y5VYC55K-1220653723-67203</Url>
      <Description>75D2Y5VYC55K-1220653723-67203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8EB731-E2CF-431C-93FE-79D9C2EC11BE}">
  <ds:schemaRefs>
    <ds:schemaRef ds:uri="http://schemas.microsoft.com/sharepoint/events"/>
  </ds:schemaRefs>
</ds:datastoreItem>
</file>

<file path=customXml/itemProps2.xml><?xml version="1.0" encoding="utf-8"?>
<ds:datastoreItem xmlns:ds="http://schemas.openxmlformats.org/officeDocument/2006/customXml" ds:itemID="{09EBFFDF-4511-4C10-A4A0-73553F70C8B4}">
  <ds:schemaRefs>
    <ds:schemaRef ds:uri="2cc016c5-161d-4d6b-a532-6cf687f4a3ab"/>
    <ds:schemaRef ds:uri="http://schemas.microsoft.com/office/infopath/2007/PartnerControls"/>
    <ds:schemaRef ds:uri="http://www.w3.org/XML/1998/namespace"/>
    <ds:schemaRef ds:uri="http://purl.org/dc/dcmitype/"/>
    <ds:schemaRef ds:uri="cdae4ca2-47b8-467c-a804-ebae05ca0c7f"/>
    <ds:schemaRef ds:uri="http://purl.org/dc/elements/1.1/"/>
    <ds:schemaRef ds:uri="http://schemas.microsoft.com/office/2006/documentManagement/types"/>
    <ds:schemaRef ds:uri="b479dd50-8d7e-4b78-9fb1-00cf65781f6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4F13754E-D88C-4370-9CCF-4C3833D61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C35259, MTA Harris County, Site Config, VM-1020-24X112 @3, VM-1020-24X160 @1</dc:title>
  <dc:subject/>
  <dc:creator>Dan Muzzey</dc:creator>
  <cp:keywords/>
  <dc:description/>
  <cp:lastModifiedBy>Will Tucker</cp:lastModifiedBy>
  <cp:revision/>
  <dcterms:created xsi:type="dcterms:W3CDTF">2017-03-27T20:46:42Z</dcterms:created>
  <dcterms:modified xsi:type="dcterms:W3CDTF">2026-04-30T15:28:33Z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72a8f974-16cf-47c4-acee-12e29247e20a</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