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8" documentId="8_{DC8BEB95-EEA1-4FFE-AF96-8F738D543ADB}" xr6:coauthVersionLast="47" xr6:coauthVersionMax="47" xr10:uidLastSave="{4A389C30-9675-4261-B2A6-CE3DE2830463}"/>
  <bookViews>
    <workbookView xWindow="9765" yWindow="0" windowWidth="1914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E43" i="1"/>
  <c r="D43" i="1"/>
  <c r="F51" i="1" l="1"/>
  <c r="D9" i="1"/>
  <c r="F40" i="1" l="1"/>
  <c r="E40" i="1"/>
  <c r="D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5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9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5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1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3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3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4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0FE07F82-F666-4C2F-9E44-70C0D68875C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<sst xmlns="http://schemas.openxmlformats.org/spreadsheetml/2006/main" count="129" uniqueCount="72">
  <si>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</si>
  <si>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</si>
  <si>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</si>
  <si>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</si>
  <si>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</si>
  <si>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</si>
  <si>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</si>
  <si>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</si>
  <si>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</si>
  <si>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</si>
  <si>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?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</si>
  <si>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</si>
  <si>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</si>
  <si>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</si>
  <si>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</si>
  <si>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</si>
  <si>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</si>
  <si>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</si>
  <si>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</si>
  <si>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</si>
  <si>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</si>
  <si>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</si>
  <si>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</si>
  <si>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</si>
  <si>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</si>
  <si>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</si>
  <si>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</si>
  <si>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</si>
  <si>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</si>
  <si>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</si>
  <si>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</si>
  <si>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</si>
  <si>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</si>
  <si>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</si>
  <si>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</si>
  <si>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</si>
  <si>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</si>
  <si>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</si>
  <si>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</si>
  <si>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</si>
  <si>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</si>
  <si>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</si>
  <si>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</si>
  <si>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</si>
  <si>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</si>
  <si>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</si>
  <si>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</si>
  <si>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</si>
  <si>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</si>
  <si>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</si>
  <si>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</si>
  <si>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</si>
  <si>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</si>
  <si>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</si>
  <si>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</si>
  <si>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</si>
  <si>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</si>
  <si>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</si>
  <si>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</si>
  <si>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</si>
  <si>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</si>
  <si>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</si>
  <si>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</si>
  <si>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DD5984818</t>
  </si>
  <si>
    <t>C35431 Caltrans, Site Config, VF-2420-96X368-20-RGB G5</t>
  </si>
  <si>
    <t>SYSTEM CONFIGURATION
VF-2420-96X368-20-RGB G5 @1</t>
  </si>
  <si>
    <t>FULL COLOR</t>
  </si>
  <si>
    <t>24X16</t>
  </si>
  <si>
    <t>DISPLAY INTERFACE LOCATION</t>
  </si>
  <si>
    <t>Module Output - 7</t>
  </si>
  <si>
    <t>Module Output - 4</t>
  </si>
  <si>
    <t>DD5984863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</si>
</sst>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0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63</v>
      </c>
      <c r="C1" s="78" t="s">
        <v>64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65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66</v>
      </c>
      <c r="E6" s="45"/>
      <c r="F6" s="46"/>
      <c r="G6" s="66"/>
    </row>
    <row r="7" spans="2:9" x14ac:dyDescent="0.25">
      <c r="B7" s="80"/>
      <c r="C7" s="14" t="s">
        <v>11</v>
      </c>
      <c r="D7" s="45" t="s">
        <v>12</v>
      </c>
      <c r="E7" s="45"/>
      <c r="F7" s="46"/>
      <c r="G7" s="66"/>
    </row>
    <row r="8" spans="2:9" x14ac:dyDescent="0.25">
      <c r="B8" s="80"/>
      <c r="C8" s="14" t="s">
        <v>13</v>
      </c>
      <c r="D8" s="45" t="s">
        <v>67</v>
      </c>
      <c r="E8" s="45"/>
      <c r="F8" s="46"/>
      <c r="G8" s="66"/>
      <c r="H8" s="33"/>
    </row>
    <row r="9" spans="2:9" x14ac:dyDescent="0.25">
      <c r="B9" s="80"/>
      <c r="C9" s="14" t="s">
        <v>14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15</v>
      </c>
      <c r="C10" s="45"/>
      <c r="D10" s="68">
        <v>96</v>
      </c>
      <c r="E10" s="68"/>
      <c r="F10" s="69"/>
      <c r="G10" s="66"/>
    </row>
    <row r="11" spans="2:9" x14ac:dyDescent="0.25">
      <c r="B11" s="77" t="s">
        <v>16</v>
      </c>
      <c r="C11" s="45"/>
      <c r="D11" s="68">
        <v>368</v>
      </c>
      <c r="E11" s="68"/>
      <c r="F11" s="69"/>
      <c r="G11" s="66"/>
    </row>
    <row r="12" spans="2:9" x14ac:dyDescent="0.25">
      <c r="B12" s="77" t="s">
        <v>17</v>
      </c>
      <c r="C12" s="45"/>
      <c r="D12" s="45" t="s">
        <v>18</v>
      </c>
      <c r="E12" s="45"/>
      <c r="F12" s="46"/>
      <c r="G12" s="66"/>
    </row>
    <row r="13" spans="2:9" x14ac:dyDescent="0.25">
      <c r="B13" s="77" t="s">
        <v>19</v>
      </c>
      <c r="C13" s="45"/>
      <c r="D13" s="68">
        <v>1</v>
      </c>
      <c r="E13" s="68"/>
      <c r="F13" s="69"/>
      <c r="G13" s="66"/>
    </row>
    <row r="14" spans="2:9" x14ac:dyDescent="0.25">
      <c r="B14" s="77" t="s">
        <v>68</v>
      </c>
      <c r="C14" s="45"/>
      <c r="D14" s="68" t="s">
        <v>31</v>
      </c>
      <c r="E14" s="68"/>
      <c r="F14" s="69"/>
      <c r="G14" s="66"/>
    </row>
    <row r="15" spans="2:9" ht="15.75" thickBot="1" x14ac:dyDescent="0.3">
      <c r="B15" s="47" t="s">
        <v>20</v>
      </c>
      <c r="C15" s="48"/>
      <c r="D15" s="57" t="s">
        <v>21</v>
      </c>
      <c r="E15" s="57"/>
      <c r="F15" s="58"/>
      <c r="G15" s="67"/>
    </row>
    <row r="16" spans="2:9" ht="15.75" thickBot="1" x14ac:dyDescent="0.3"/>
    <row r="17" spans="2:7" ht="15.75" thickBot="1" x14ac:dyDescent="0.3">
      <c r="B17" s="53" t="s">
        <v>22</v>
      </c>
      <c r="C17" s="54"/>
      <c r="D17" s="54"/>
      <c r="E17" s="54"/>
      <c r="F17" s="54"/>
      <c r="G17" s="65">
        <v>1</v>
      </c>
    </row>
    <row r="18" spans="2:7" x14ac:dyDescent="0.25">
      <c r="B18" s="49" t="s">
        <v>2</v>
      </c>
      <c r="C18" s="50"/>
      <c r="D18" s="22" t="s">
        <v>3</v>
      </c>
      <c r="E18" s="22" t="s">
        <v>23</v>
      </c>
      <c r="F18" s="23" t="s">
        <v>24</v>
      </c>
      <c r="G18" s="66"/>
    </row>
    <row r="19" spans="2:7" x14ac:dyDescent="0.25">
      <c r="B19" s="51" t="s">
        <v>25</v>
      </c>
      <c r="C19" s="52"/>
      <c r="D19" s="14" t="s">
        <v>26</v>
      </c>
      <c r="E19" s="14" t="s">
        <v>27</v>
      </c>
      <c r="F19" s="15" t="s">
        <v>28</v>
      </c>
      <c r="G19" s="66"/>
    </row>
    <row r="20" spans="2:7" x14ac:dyDescent="0.25">
      <c r="B20" s="51" t="s">
        <v>25</v>
      </c>
      <c r="C20" s="52"/>
      <c r="D20" s="14" t="s">
        <v>7</v>
      </c>
      <c r="E20" s="14" t="s">
        <v>27</v>
      </c>
      <c r="F20" s="15" t="s">
        <v>28</v>
      </c>
      <c r="G20" s="66"/>
    </row>
    <row r="21" spans="2:7" x14ac:dyDescent="0.25">
      <c r="B21" s="51" t="s">
        <v>25</v>
      </c>
      <c r="C21" s="52"/>
      <c r="D21" s="14" t="s">
        <v>29</v>
      </c>
      <c r="E21" s="14" t="s">
        <v>27</v>
      </c>
      <c r="F21" s="15" t="s">
        <v>28</v>
      </c>
      <c r="G21" s="66"/>
    </row>
    <row r="22" spans="2:7" x14ac:dyDescent="0.25">
      <c r="B22" s="51" t="s">
        <v>30</v>
      </c>
      <c r="C22" s="52"/>
      <c r="D22" s="14" t="s">
        <v>31</v>
      </c>
      <c r="E22" s="14" t="s">
        <v>27</v>
      </c>
      <c r="F22" s="15" t="s">
        <v>28</v>
      </c>
      <c r="G22" s="66"/>
    </row>
    <row r="23" spans="2:7" x14ac:dyDescent="0.25">
      <c r="B23" s="51" t="s">
        <v>30</v>
      </c>
      <c r="C23" s="52"/>
      <c r="D23" s="14" t="s">
        <v>8</v>
      </c>
      <c r="E23" s="14" t="s">
        <v>27</v>
      </c>
      <c r="F23" s="15" t="s">
        <v>28</v>
      </c>
      <c r="G23" s="66"/>
    </row>
    <row r="24" spans="2:7" x14ac:dyDescent="0.25">
      <c r="B24" s="51" t="s">
        <v>33</v>
      </c>
      <c r="C24" s="52"/>
      <c r="D24" s="14" t="s">
        <v>32</v>
      </c>
      <c r="E24" s="14" t="s">
        <v>27</v>
      </c>
      <c r="F24" s="15" t="s">
        <v>28</v>
      </c>
      <c r="G24" s="66"/>
    </row>
    <row r="25" spans="2:7" x14ac:dyDescent="0.25">
      <c r="B25" s="51" t="s">
        <v>34</v>
      </c>
      <c r="C25" s="52"/>
      <c r="D25" s="36" t="s">
        <v>37</v>
      </c>
      <c r="E25" s="36" t="s">
        <v>35</v>
      </c>
      <c r="F25" s="16"/>
      <c r="G25" s="66"/>
    </row>
    <row r="26" spans="2:7" x14ac:dyDescent="0.25">
      <c r="B26" s="51" t="s">
        <v>36</v>
      </c>
      <c r="C26" s="52"/>
      <c r="D26" s="36" t="s">
        <v>37</v>
      </c>
      <c r="E26" s="36"/>
      <c r="F26" s="15"/>
      <c r="G26" s="66"/>
    </row>
    <row r="27" spans="2:7" x14ac:dyDescent="0.25">
      <c r="B27" s="51" t="s">
        <v>38</v>
      </c>
      <c r="C27" s="52"/>
      <c r="D27" s="36" t="s">
        <v>37</v>
      </c>
      <c r="E27" s="36"/>
      <c r="F27" s="15"/>
      <c r="G27" s="66"/>
    </row>
    <row r="28" spans="2:7" x14ac:dyDescent="0.25">
      <c r="B28" s="51" t="s">
        <v>39</v>
      </c>
      <c r="C28" s="52"/>
      <c r="D28" s="36">
        <v>1</v>
      </c>
      <c r="E28" s="36" t="s">
        <v>35</v>
      </c>
      <c r="F28" s="16" t="s">
        <v>40</v>
      </c>
      <c r="G28" s="66"/>
    </row>
    <row r="29" spans="2:7" x14ac:dyDescent="0.25">
      <c r="B29" s="51" t="s">
        <v>41</v>
      </c>
      <c r="C29" s="52"/>
      <c r="D29" s="35" t="s">
        <v>37</v>
      </c>
      <c r="E29" s="36" t="s">
        <v>35</v>
      </c>
      <c r="F29" s="34" t="s">
        <v>35</v>
      </c>
      <c r="G29" s="66"/>
    </row>
    <row r="30" spans="2:7" x14ac:dyDescent="0.25">
      <c r="B30" s="51" t="s">
        <v>42</v>
      </c>
      <c r="C30" s="52"/>
      <c r="D30" s="36">
        <v>8</v>
      </c>
      <c r="E30" s="36" t="s">
        <v>35</v>
      </c>
      <c r="F30" s="16" t="s">
        <v>35</v>
      </c>
      <c r="G30" s="66"/>
    </row>
    <row r="31" spans="2:7" x14ac:dyDescent="0.25">
      <c r="B31" s="51" t="s">
        <v>43</v>
      </c>
      <c r="C31" s="52"/>
      <c r="D31" s="35" t="s">
        <v>37</v>
      </c>
      <c r="E31" s="36" t="s">
        <v>35</v>
      </c>
      <c r="F31" s="16" t="s">
        <v>35</v>
      </c>
      <c r="G31" s="66"/>
    </row>
    <row r="32" spans="2:7" x14ac:dyDescent="0.25">
      <c r="B32" s="51" t="s">
        <v>44</v>
      </c>
      <c r="C32" s="52"/>
      <c r="D32" s="35" t="s">
        <v>37</v>
      </c>
      <c r="E32" s="36" t="s">
        <v>35</v>
      </c>
      <c r="F32" s="16" t="s">
        <v>35</v>
      </c>
      <c r="G32" s="66"/>
    </row>
    <row r="33" spans="2:7" x14ac:dyDescent="0.25">
      <c r="B33" s="51" t="s">
        <v>45</v>
      </c>
      <c r="C33" s="52"/>
      <c r="D33" s="35" t="s">
        <v>37</v>
      </c>
      <c r="E33" s="36" t="s">
        <v>35</v>
      </c>
      <c r="F33" s="16" t="s">
        <v>35</v>
      </c>
      <c r="G33" s="66"/>
    </row>
    <row r="34" spans="2:7" x14ac:dyDescent="0.25">
      <c r="B34" s="51" t="s">
        <v>46</v>
      </c>
      <c r="C34" s="52"/>
      <c r="D34" s="35" t="s">
        <v>47</v>
      </c>
      <c r="E34" s="36" t="s">
        <v>35</v>
      </c>
      <c r="F34" s="16" t="s">
        <v>35</v>
      </c>
      <c r="G34" s="66"/>
    </row>
    <row r="35" spans="2:7" x14ac:dyDescent="0.25">
      <c r="B35" s="51" t="s">
        <v>48</v>
      </c>
      <c r="C35" s="52"/>
      <c r="D35" s="36" t="s">
        <v>10</v>
      </c>
      <c r="E35" s="36" t="s">
        <v>49</v>
      </c>
      <c r="F35" s="16" t="s">
        <v>35</v>
      </c>
      <c r="G35" s="66"/>
    </row>
    <row r="36" spans="2:7" x14ac:dyDescent="0.25">
      <c r="B36" s="51" t="s">
        <v>50</v>
      </c>
      <c r="C36" s="52"/>
      <c r="D36" s="36" t="s">
        <v>10</v>
      </c>
      <c r="E36" s="36" t="s">
        <v>35</v>
      </c>
      <c r="F36" s="16" t="s">
        <v>35</v>
      </c>
      <c r="G36" s="66"/>
    </row>
    <row r="37" spans="2:7" ht="15.75" thickBot="1" x14ac:dyDescent="0.3">
      <c r="B37" s="51" t="s">
        <v>51</v>
      </c>
      <c r="C37" s="52"/>
      <c r="D37" s="13" t="s">
        <v>60</v>
      </c>
      <c r="E37" s="13"/>
      <c r="F37" s="17"/>
      <c r="G37" s="67"/>
    </row>
    <row r="38" spans="2:7" ht="15.75" thickBot="1" x14ac:dyDescent="0.3">
      <c r="B38" s="29"/>
      <c r="C38" s="30"/>
      <c r="D38" s="30"/>
      <c r="E38" s="30"/>
      <c r="F38" s="31"/>
      <c r="G38" s="32"/>
    </row>
    <row r="39" spans="2:7" ht="15.75" thickBot="1" x14ac:dyDescent="0.3">
      <c r="B39" s="53" t="s">
        <v>52</v>
      </c>
      <c r="C39" s="54"/>
      <c r="D39" s="54"/>
      <c r="E39" s="54"/>
      <c r="F39" s="54"/>
      <c r="G39" s="65">
        <v>1</v>
      </c>
    </row>
    <row r="40" spans="2:7" hidden="1" x14ac:dyDescent="0.25">
      <c r="B40" s="55" t="s">
        <v>49</v>
      </c>
      <c r="C40" s="56"/>
      <c r="D40" s="21" t="str">
        <f>IF(B40="DOOR SWITCH 2 (TC)",1,"N/A")</f>
        <v>N/A</v>
      </c>
      <c r="E40" s="21" t="str">
        <f>IF(B40="DOOR SWITCH 2 (TC)",1,"N/A")</f>
        <v>N/A</v>
      </c>
      <c r="F40" s="26" t="str">
        <f>IF(B40="DOOR SWITCH 2 (TC)","VIP 1","N/A")</f>
        <v>N/A</v>
      </c>
      <c r="G40" s="66"/>
    </row>
    <row r="41" spans="2:7" hidden="1" x14ac:dyDescent="0.25">
      <c r="B41" s="59" t="s">
        <v>49</v>
      </c>
      <c r="C41" s="18" t="s">
        <v>49</v>
      </c>
      <c r="D41" s="19" t="s">
        <v>49</v>
      </c>
      <c r="E41" s="19" t="s">
        <v>49</v>
      </c>
      <c r="F41" s="27" t="s">
        <v>49</v>
      </c>
      <c r="G41" s="66"/>
    </row>
    <row r="42" spans="2:7" hidden="1" x14ac:dyDescent="0.25">
      <c r="B42" s="59"/>
      <c r="C42" s="19" t="s">
        <v>49</v>
      </c>
      <c r="D42" s="20" t="s">
        <v>49</v>
      </c>
      <c r="E42" s="19" t="s">
        <v>49</v>
      </c>
      <c r="F42" s="27"/>
      <c r="G42" s="66"/>
    </row>
    <row r="43" spans="2:7" x14ac:dyDescent="0.25">
      <c r="B43" s="43" t="s">
        <v>60</v>
      </c>
      <c r="C43" s="44" t="s">
        <v>69</v>
      </c>
      <c r="D43" s="44" t="str">
        <f>IF(B43="PS Redundancy Board","I/O Board Outputs - NO"," ")</f>
        <v>I/O Board Outputs - NO</v>
      </c>
      <c r="E43" s="44" t="str">
        <f>IF(B43="PS Redundancy Board","Sensor Address -1"," ")</f>
        <v>Sensor Address -1</v>
      </c>
      <c r="F43" s="44" t="s">
        <v>62</v>
      </c>
      <c r="G43" s="66"/>
    </row>
    <row r="44" spans="2:7" x14ac:dyDescent="0.25">
      <c r="B44" s="43" t="s">
        <v>60</v>
      </c>
      <c r="C44" s="44" t="s">
        <v>70</v>
      </c>
      <c r="D44" s="44" t="str">
        <f>IF(B44="PS Redundancy Board","I/O Board Outputs - NO"," ")</f>
        <v>I/O Board Outputs - NO</v>
      </c>
      <c r="E44" s="44" t="str">
        <f>IF(B44="PS Redundancy Board","Sensor Address -2"," ")</f>
        <v>Sensor Address -2</v>
      </c>
      <c r="F44" s="44" t="s">
        <v>62</v>
      </c>
      <c r="G44" s="66"/>
    </row>
    <row r="45" spans="2:7" x14ac:dyDescent="0.25">
      <c r="B45" s="43" t="s">
        <v>60</v>
      </c>
      <c r="C45" s="44" t="s">
        <v>70</v>
      </c>
      <c r="D45" s="44" t="str">
        <f>IF(B45="PS Redundancy Board","I/O Board Outputs - NO"," ")</f>
        <v>I/O Board Outputs - NO</v>
      </c>
      <c r="E45" s="44" t="str">
        <f>IF(B45="PS Redundancy Board","Sensor Address -3"," ")</f>
        <v>Sensor Address -3</v>
      </c>
      <c r="F45" s="44" t="s">
        <v>62</v>
      </c>
      <c r="G45" s="66"/>
    </row>
    <row r="46" spans="2:7" ht="15.75" thickBot="1" x14ac:dyDescent="0.3">
      <c r="B46" s="74"/>
      <c r="C46" s="75"/>
      <c r="D46" s="37"/>
      <c r="E46" s="37"/>
      <c r="F46" s="28"/>
      <c r="G46" s="67"/>
    </row>
    <row r="47" spans="2:7" ht="15.75" thickBot="1" x14ac:dyDescent="0.3">
      <c r="C47" s="12"/>
      <c r="D47" s="12"/>
      <c r="E47" s="11"/>
      <c r="F47" s="4"/>
      <c r="G47" s="8"/>
    </row>
    <row r="48" spans="2:7" ht="15.75" thickBot="1" x14ac:dyDescent="0.3">
      <c r="B48" s="53" t="s">
        <v>53</v>
      </c>
      <c r="C48" s="54"/>
      <c r="D48" s="54"/>
      <c r="E48" s="54"/>
      <c r="F48" s="54"/>
      <c r="G48" s="65"/>
    </row>
    <row r="49" spans="2:7" x14ac:dyDescent="0.25">
      <c r="B49" s="60" t="s">
        <v>54</v>
      </c>
      <c r="C49" s="61"/>
      <c r="D49" s="61"/>
      <c r="E49" s="38" t="s">
        <v>71</v>
      </c>
      <c r="F49" s="41" t="s">
        <v>61</v>
      </c>
      <c r="G49" s="66"/>
    </row>
    <row r="50" spans="2:7" x14ac:dyDescent="0.25">
      <c r="B50" s="62" t="s">
        <v>56</v>
      </c>
      <c r="C50" s="63"/>
      <c r="D50" s="64"/>
      <c r="E50" s="39" t="s">
        <v>55</v>
      </c>
      <c r="F50" s="34" t="str">
        <f>IF(E50="N/A", "AUTO", "GUIDE - DD3513398")</f>
        <v>AUTO</v>
      </c>
      <c r="G50" s="66"/>
    </row>
    <row r="51" spans="2:7" ht="15.75" thickBot="1" x14ac:dyDescent="0.3">
      <c r="B51" s="47" t="s">
        <v>57</v>
      </c>
      <c r="C51" s="48"/>
      <c r="D51" s="48"/>
      <c r="E51" s="40" t="s">
        <v>55</v>
      </c>
      <c r="F51" s="42" t="str">
        <f>IF(E51="N/A", " ", "GUIDE - DD3350029")</f>
        <v xml:space="preserve"> </v>
      </c>
      <c r="G51" s="67"/>
    </row>
    <row r="52" spans="2:7" x14ac:dyDescent="0.25">
      <c r="C52" s="12"/>
      <c r="D52" s="12"/>
      <c r="E52" s="11"/>
      <c r="F52" s="4"/>
      <c r="G52" s="8"/>
    </row>
    <row r="53" spans="2:7" ht="15.75" thickBot="1" x14ac:dyDescent="0.3"/>
    <row r="54" spans="2:7" x14ac:dyDescent="0.25">
      <c r="B54" s="9" t="s">
        <v>58</v>
      </c>
      <c r="C54" s="10"/>
      <c r="D54" s="10"/>
      <c r="E54" s="10"/>
      <c r="F54" s="10"/>
      <c r="G54" s="1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ht="15.75" thickBot="1" x14ac:dyDescent="0.3">
      <c r="B68" s="5"/>
      <c r="C68" s="6"/>
      <c r="D68" s="6"/>
      <c r="E68" s="6"/>
      <c r="F68" s="6"/>
      <c r="G68" s="7"/>
    </row>
    <row r="70" spans="2:7" x14ac:dyDescent="0.25">
      <c r="B70" t="s">
        <v>59</v>
      </c>
    </row>
  </sheetData>
  <mergeCells count="59">
    <mergeCell ref="C1:F1"/>
    <mergeCell ref="B27:C27"/>
    <mergeCell ref="B33:C33"/>
    <mergeCell ref="B37:C37"/>
    <mergeCell ref="G17:G37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7:F17"/>
    <mergeCell ref="G4:G15"/>
    <mergeCell ref="G39:G46"/>
    <mergeCell ref="D10:F10"/>
    <mergeCell ref="B46:C46"/>
    <mergeCell ref="B19:C19"/>
    <mergeCell ref="B20:C20"/>
    <mergeCell ref="B26:C26"/>
    <mergeCell ref="B2:F2"/>
    <mergeCell ref="B10:C10"/>
    <mergeCell ref="B11:C11"/>
    <mergeCell ref="B12:C12"/>
    <mergeCell ref="B31:C31"/>
    <mergeCell ref="B29:C29"/>
    <mergeCell ref="B30:C30"/>
    <mergeCell ref="B28:C28"/>
    <mergeCell ref="G48:G51"/>
    <mergeCell ref="D9:F9"/>
    <mergeCell ref="B21:C21"/>
    <mergeCell ref="B24:C24"/>
    <mergeCell ref="B36:C36"/>
    <mergeCell ref="B35:C35"/>
    <mergeCell ref="B32:C32"/>
    <mergeCell ref="B14:C14"/>
    <mergeCell ref="D14:F14"/>
    <mergeCell ref="D4:F4"/>
    <mergeCell ref="D5:F5"/>
    <mergeCell ref="B15:C15"/>
    <mergeCell ref="B18:C18"/>
    <mergeCell ref="B51:D51"/>
    <mergeCell ref="B22:C22"/>
    <mergeCell ref="B39:F39"/>
    <mergeCell ref="B40:C40"/>
    <mergeCell ref="D15:F15"/>
    <mergeCell ref="B41:B42"/>
    <mergeCell ref="B49:D49"/>
    <mergeCell ref="B48:F48"/>
    <mergeCell ref="B50:D50"/>
    <mergeCell ref="B23:C23"/>
    <mergeCell ref="B34:C34"/>
    <mergeCell ref="B25:C25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40:C40" xr:uid="{00000000-0002-0000-0000-000008000000}">
      <formula1>"DOOR SWITCH 2 (TC),'"</formula1>
    </dataValidation>
    <dataValidation type="list" allowBlank="1" showInputMessage="1" showErrorMessage="1" sqref="D35" xr:uid="{00000000-0002-0000-0000-000009000000}">
      <formula1>"?,YES,NO"</formula1>
    </dataValidation>
    <dataValidation type="list" allowBlank="1" showInputMessage="1" showErrorMessage="1" sqref="D28" xr:uid="{00000000-0002-0000-0000-00000A000000}">
      <formula1>"0,1"</formula1>
    </dataValidation>
    <dataValidation type="list" allowBlank="1" showInputMessage="1" showErrorMessage="1" sqref="D34" xr:uid="{00000000-0002-0000-0000-00000B000000}">
      <formula1>"YES,NO"</formula1>
    </dataValidation>
    <dataValidation type="list" errorStyle="warning" allowBlank="1" showInputMessage="1" showErrorMessage="1" sqref="D31:D33" xr:uid="{00000000-0002-0000-0000-00000C000000}">
      <formula1>"YES,NO"</formula1>
    </dataValidation>
    <dataValidation type="list" errorStyle="warning" allowBlank="1" showInputMessage="1" showErrorMessage="1" sqref="D15:F15" xr:uid="{00000000-0002-0000-0000-00000D000000}">
      <formula1>"ROWS,BAYS"</formula1>
    </dataValidation>
    <dataValidation type="list" allowBlank="1" showInputMessage="1" showErrorMessage="1" sqref="B41:B42" xr:uid="{D3110D93-9F5B-42FE-9B28-D3CD124134B4}">
      <formula1>"',UPS"</formula1>
    </dataValidation>
    <dataValidation type="list" errorStyle="warning" allowBlank="1" showInputMessage="1" showErrorMessage="1" sqref="D25" xr:uid="{00000000-0002-0000-0000-000017000000}">
      <formula1>"NO, ?,1,2,3,4,5,6,7,8"</formula1>
    </dataValidation>
    <dataValidation type="list" errorStyle="warning" allowBlank="1" showInputMessage="1" showErrorMessage="1" sqref="D30" xr:uid="{00000000-0002-0000-0000-000018000000}">
      <formula1>"1,2,3,4,5,6,7,8,9,10"</formula1>
    </dataValidation>
    <dataValidation type="list" errorStyle="warning" allowBlank="1" showInputMessage="1" showErrorMessage="1" sqref="D29" xr:uid="{898E5058-73A8-4AE6-8AB7-5548C3882317}">
      <formula1>"NO,1,2,3,4,5,6,7,8,9,10"</formula1>
    </dataValidation>
    <dataValidation type="list" errorStyle="warning" allowBlank="1" showInputMessage="1" showErrorMessage="1" sqref="D36" xr:uid="{00000000-0002-0000-0000-00001A000000}">
      <formula1>"1,2"</formula1>
    </dataValidation>
    <dataValidation type="list" errorStyle="warning" allowBlank="1" showInputMessage="1" showErrorMessage="1" sqref="D37:D38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9" xr:uid="{B178BB37-4C26-44B9-BD55-9C524386AABA}">
      <formula1>"'--,CAN - 30000,I/O"</formula1>
    </dataValidation>
    <dataValidation type="list" allowBlank="1" showInputMessage="1" sqref="D42" xr:uid="{F538E3B2-DB1C-4922-BC33-CDBE152A1F64}">
      <formula1>"',Percent - 50%, Watts - 1800, Watts - 1100, Watts - 650"</formula1>
    </dataValidation>
    <dataValidation type="list" allowBlank="1" showInputMessage="1" sqref="D41" xr:uid="{A9F67C5B-C82B-4B58-A302-F2B56EA8B13A}">
      <formula1>"', 'By Brightness %, By Power"</formula1>
    </dataValidation>
    <dataValidation type="list" errorStyle="warning" allowBlank="1" showInputMessage="1" showErrorMessage="1" sqref="C41" xr:uid="{0E51D29D-3196-44C1-A2A4-10C3D58773AE}">
      <formula1>"',ALPHA FXM SERIES,TRIPPLITE,Generic UPS"</formula1>
    </dataValidation>
    <dataValidation type="list" allowBlank="1" showInputMessage="1" sqref="C42" xr:uid="{DE59AC47-0DA0-49B4-8080-4FED488D1DD2}">
      <formula1>"',Control equipment,Entire display"</formula1>
    </dataValidation>
    <dataValidation type="list" allowBlank="1" showInputMessage="1" showErrorMessage="1" sqref="E41" xr:uid="{86CCF2F9-EF01-4F34-A2F0-ED10C0321B1B}">
      <formula1>"',1 Hour,2 Hour,3 Hour, 4 Hour,5 Hour"</formula1>
    </dataValidation>
    <dataValidation type="list" allowBlank="1" showInputMessage="1" showErrorMessage="1" sqref="E42" xr:uid="{59F768F4-5B32-49C8-B512-13B80A74480D}">
      <formula1>"', Serial,Ethernet"</formula1>
    </dataValidation>
    <dataValidation type="list" allowBlank="1" showInputMessage="1" showErrorMessage="1" sqref="F41" xr:uid="{0950F301-ABAE-4881-9CCA-4AAD8959A5D8}">
      <formula1>"', Auxiliary, Default IP, Specify IP"</formula1>
    </dataValidation>
    <dataValidation type="list" allowBlank="1" showInputMessage="1" showErrorMessage="1" sqref="F26:F27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6:D27" xr:uid="{369330D6-3538-4F2F-86BE-F756D66C4855}">
      <formula1>"YES, NO"</formula1>
    </dataValidation>
    <dataValidation type="list" allowBlank="1" showInputMessage="1" showErrorMessage="1" sqref="F28" xr:uid="{A4631BC6-8D6C-4B26-99E2-43D648D54ED3}">
      <formula1>"', CONNECT TO MODULE - NO, CONNECT TO MODULE - YES"</formula1>
    </dataValidation>
    <dataValidation type="list" allowBlank="1" showInputMessage="1" showErrorMessage="1" sqref="F25" xr:uid="{9CFA4A16-C143-43C4-9217-2E86C67894F7}">
      <formula1>"?, IN SIGN - YES, IN SIGN - NO"</formula1>
    </dataValidation>
    <dataValidation type="list" allowBlank="1" showInputMessage="1" showErrorMessage="1" sqref="E35" xr:uid="{C7214D23-9C45-48C8-ABED-B4B837C63862}">
      <formula1>"',Alternate, Synchronize"</formula1>
    </dataValidation>
    <dataValidation type="list" allowBlank="1" showInputMessage="1" showErrorMessage="1" sqref="B46:C46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3:B45" xr:uid="{F66CE885-9668-42B9-AC69-383EAF146B68}">
      <formula1>"', ?, PS Redundancy Board"</formula1>
    </dataValidation>
    <dataValidation type="list" errorStyle="warning" allowBlank="1" showInputMessage="1" sqref="C43:C45" xr:uid="{004B429A-89DC-4014-8668-5BF424B45EE8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C35431</OrderProject_x0020_ID>
    <DocNumber xmlns="2cc016c5-161d-4d6b-a532-6cf687f4a3ab">DD5984818</DocNumber>
    <Rev xmlns="2cc016c5-161d-4d6b-a532-6cf687f4a3ab">00</Rev>
    <_dlc_DocId xmlns="b479dd50-8d7e-4b78-9fb1-00cf65781f6b">75D2Y5VYC55K-1220653723-68390</_dlc_DocId>
    <_dlc_DocIdUrl xmlns="b479dd50-8d7e-4b78-9fb1-00cf65781f6b">
      <Url>https://daktronics.sharepoint.com/sites/docs-engineering/_layouts/15/DocIdRedir.aspx?ID=75D2Y5VYC55K-1220653723-68390</Url>
      <Description>75D2Y5VYC55K-1220653723-68390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CE3A32-9E76-4F86-AAF6-184AE87A601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52F2D9E-55B4-474D-9937-91706EF68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84C0EC-E8EF-4028-A8EA-A7571E6D2746}">
  <ds:schemaRefs>
    <ds:schemaRef ds:uri="cdae4ca2-47b8-467c-a804-ebae05ca0c7f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2cc016c5-161d-4d6b-a532-6cf687f4a3ab"/>
    <ds:schemaRef ds:uri="b479dd50-8d7e-4b78-9fb1-00cf65781f6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C35431 Caltrans, Site Config, VF-2420-96X368-20-RGB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2026-09-24T21:30:10Z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10ab258c-daae-42d3-9f38-307768694569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