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49" documentId="8_{821093E3-7200-4EFA-8FBD-A252B50C4257}" xr6:coauthVersionLast="47" xr6:coauthVersionMax="47" xr10:uidLastSave="{5381412E-1D29-4C5F-8648-9650092B89DC}"/>
  <bookViews>
    <workbookView xWindow="9210" yWindow="0" windowWidth="1969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3" i="1" l="1"/>
  <c r="F144" i="1" l="1"/>
  <c r="F142" i="1"/>
  <c r="E114" i="1"/>
  <c r="D114" i="1"/>
  <c r="E43" i="1"/>
  <c r="D43" i="1"/>
  <c r="E42" i="1"/>
  <c r="D42" i="1"/>
  <c r="F39" i="1"/>
  <c r="E39" i="1"/>
  <c r="D39" i="1"/>
  <c r="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15F553D0-C8BE-4FCC-8DE6-F409A2076025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AEC22461-1E11-4EB2-AFA9-48ECE3F45E54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84F18618-BE34-4373-9B9A-6A0E79F9CF4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0EAEDC72-507F-4146-ABC3-691610B5D88F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D10D2E8B-F1B3-4FAF-9172-576D7229BE2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2BC9809C-9D05-41EF-9C5D-418142A9C7D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54848E49-5FF6-4BA3-B55A-6C55329A37F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6928D7BD-A6F5-4AB8-815C-ACFCBDDB035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59467E0C-F8C6-4988-BB77-3D98E0EE03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8" authorId="0" shapeId="0" xr:uid="{CF71D2B4-DAC6-4481-B2C9-06B0BD55D4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7" authorId="0" shapeId="0" xr:uid="{31104599-EC97-490B-8E4E-2CBD1A94E19D}">
      <text>
        <r>
          <rPr>
            <sz val="11"/>
            <color theme="1"/>
            <rFont val="Calibri"/>
            <family val="2"/>
            <scheme val="minor"/>
          </rPr>
          <t>Pat Lilla:
This is the quantity of VCBs or PLRs in one sign.
If it is going DMP right to modules then we need to Configure to 0 - this will give us "none" for display interfaces.</t>
        </r>
      </text>
    </comment>
    <comment ref="D72" authorId="1" shapeId="0" xr:uid="{31087124-BB40-4A29-989E-8FA35E8439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G82" authorId="0" shapeId="0" xr:uid="{ADD89F82-16D6-4BE5-95DB-59E166955D86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90" authorId="1" shapeId="0" xr:uid="{C0E0FE40-AF2A-4CB3-B7A1-0DC4A407D8B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P2183 VMs will be set to Line Matrix when we have signs that are being stacked and setup as 1 sign.
- P1447 VMs would use Line Matrix.</t>
        </r>
      </text>
    </comment>
    <comment ref="C91" authorId="1" shapeId="0" xr:uid="{5F3D6F76-591E-41E5-A599-2C2646F7DE9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91" authorId="0" shapeId="0" xr:uid="{B34A6D0E-39D8-4F9D-A9E9-56448F6AA39A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92" authorId="1" shapeId="0" xr:uid="{D742BE15-B8DE-4646-981B-44F99822117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96" authorId="0" shapeId="0" xr:uid="{3CDF739B-9763-4C04-9735-AF39047A1D1E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103" authorId="0" shapeId="0" xr:uid="{86326A66-6FE6-43F9-BEB6-6C4638C0F03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104" authorId="1" shapeId="0" xr:uid="{74BF2EE4-9101-49E6-9576-4C83D4BD259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108" authorId="1" shapeId="0" xr:uid="{26189ADA-5482-471F-B525-16F81443C44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109" authorId="1" shapeId="0" xr:uid="{611E23A2-2701-4EA6-96BC-7654FC5D79E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110" authorId="1" shapeId="0" xr:uid="{DB776018-7297-42A1-8C35-D47B7ED4B35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111" authorId="1" shapeId="0" xr:uid="{AC7B34DA-7A7B-4DF7-ABB5-EA1CA0EE2A0A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E114" authorId="1" shapeId="0" xr:uid="{2C0200C4-8EEE-482F-A0B0-1EE831CF2E5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114" authorId="1" shapeId="0" xr:uid="{ED0A0638-1725-4F89-8EE9-27AFD0D788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D123" authorId="1" shapeId="0" xr:uid="{FFD92CDC-B20C-4CA5-9976-ACF12946760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* 19.85 - 16X20 MOD
* 15.85 - 20X25 MOD
* 26. - UNKNOWN</t>
        </r>
      </text>
    </comment>
    <comment ref="D128" authorId="0" shapeId="0" xr:uid="{8E5B0EE7-1092-40A5-A951-1196B64AF06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
If it is going DMP right to modules then we need to Configure to 0 - this will give us "none" for display interfaces.</t>
        </r>
      </text>
    </comment>
  </commentList>
</comments>
</file>

<file path=xl/sharedStrings.xml><?xml version="1.0" encoding="utf-8"?>
<sst xmlns="http://schemas.openxmlformats.org/spreadsheetml/2006/main" count="357" uniqueCount="112">
  <si>
    <t>Rev 00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</si>
  <si>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</si>
  <si>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</si>
  <si>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</si>
  <si>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</si>
  <si>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</si>
  <si>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</si>
  <si>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</si>
  <si>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</si>
  <si>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</si>
  <si>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</si>
  <si>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</si>
  <si>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</si>
  <si>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</si>
  <si>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</si>
  <si>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</si>
  <si>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</si>
  <si>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</si>
  <si>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</si>
  <si>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</si>
  <si>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</si>
  <si>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</si>
  <si>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</si>
  <si>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</si>
  <si>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</si>
  <si>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</si>
  <si>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</si>
  <si>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</si>
  <si>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</si>
  <si>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</si>
  <si>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</si>
  <si>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</si>
  <si>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</si>
  <si>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</si>
  <si>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</si>
  <si>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</si>
  <si>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</si>
  <si>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</si>
  <si>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</si>
  <si>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</si>
  <si>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</si>
  <si>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</si>
  <si>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</si>
  <si>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</si>
  <si>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</si>
  <si>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</si>
  <si>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</si>
  <si>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</si>
  <si>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</si>
  <si>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</si>
  <si>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</si>
  <si>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</si>
  <si>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N/A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</si>
  <si>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</si>
  <si>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</si>
  <si>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</si>
  <si>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</si>
  <si>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</si>
  <si>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</si>
  <si>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DD5938821</t>
  </si>
  <si>
    <t>C35448 Caltrans, Site Config, VF-2420 @1, VS-5360 @2, VX-2420 @5, GC6 @1</t>
  </si>
  <si>
    <t>SYSTEM CONFIGURATION
VF-2420-96X288-20-RGB G5 @1</t>
  </si>
  <si>
    <t>VFC #
SIGN/S</t>
  </si>
  <si>
    <t>VFC 1
SIGN 1</t>
  </si>
  <si>
    <t>FULL COLOR</t>
  </si>
  <si>
    <t>24X16</t>
  </si>
  <si>
    <t>Gen IV (Default)</t>
  </si>
  <si>
    <t>DOOR SWITCH 2 (TC)</t>
  </si>
  <si>
    <t>Module Output - 6</t>
  </si>
  <si>
    <t>SYSTEM CONFIGURATION
VS-5360-32X48-20-RGB G2 @2</t>
  </si>
  <si>
    <t>VSLS</t>
  </si>
  <si>
    <t>VFC 2
SIGN 1, 2</t>
  </si>
  <si>
    <t>ProLink5</t>
  </si>
  <si>
    <t>16X16</t>
  </si>
  <si>
    <t>CONFIGURE</t>
  </si>
  <si>
    <t>Light Sensors (LUX)</t>
  </si>
  <si>
    <t>Front</t>
  </si>
  <si>
    <t>Module</t>
  </si>
  <si>
    <t>HAS DCIO</t>
  </si>
  <si>
    <t>HAS VCB II RETRO</t>
  </si>
  <si>
    <t>DOOR SENSORS</t>
  </si>
  <si>
    <t>TEMPERATURE ZONE</t>
  </si>
  <si>
    <t>Low Temp (LT)</t>
  </si>
  <si>
    <t>No</t>
  </si>
  <si>
    <t>CHOOSE POWER SYSTEM</t>
  </si>
  <si>
    <t>PS REDUNDANCY BOARD</t>
  </si>
  <si>
    <t>SYSTEM CONFIGURATION
VX-2420-48X48-20-RGB G4 @5</t>
  </si>
  <si>
    <t>VX</t>
  </si>
  <si>
    <t>VFC 3
SIGN 1, 2, 3, 4, 5</t>
  </si>
  <si>
    <t>LINE</t>
  </si>
  <si>
    <t>Gen IV</t>
  </si>
  <si>
    <t>Module Output - 2</t>
  </si>
  <si>
    <t>ON 1ST DISPLAY INTERFACE</t>
  </si>
  <si>
    <t>VFC 1 - SYSTEM BACKUP FILES - VF-2420 @1</t>
  </si>
  <si>
    <t>DD5934375</t>
  </si>
  <si>
    <t>VFC 2 - SYSTEM BACKUP FILES - VS-5360 @2</t>
  </si>
  <si>
    <t>DD5938502</t>
  </si>
  <si>
    <t>VFC 3 - SYSTEM BACKUP FILES - VX-2420 @5</t>
  </si>
  <si>
    <t>DD5938800</t>
  </si>
  <si>
    <t>VFC 1, 2, 3 - TRANSLATION TABLE</t>
  </si>
  <si>
    <t>VFC 4 - SYSTEM BACKUP FILES - GC6 @1</t>
  </si>
  <si>
    <t>VFC 4 - TRANSLATION TABLE</t>
  </si>
  <si>
    <t>VS6 (GS6)</t>
  </si>
  <si>
    <t>ROWS</t>
  </si>
  <si>
    <t>SPECIFY - 2</t>
  </si>
  <si>
    <t>CONTROLLER</t>
  </si>
  <si>
    <t>-</t>
  </si>
  <si>
    <t>ER-59349080 / DD5934908</t>
  </si>
  <si>
    <t>SYSTEM CONFIGURATION
VC6-48X120-19-RGB-SF @1</t>
  </si>
  <si>
    <t>16x20</t>
  </si>
  <si>
    <t>VFC 4
SIGN 1</t>
  </si>
  <si>
    <t>DD5938988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</si>
</sst>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0" xfId="0" quotePrefix="1" applyBorder="1" applyAlignment="1">
      <alignment horizontal="left"/>
    </xf>
    <xf numFmtId="0" fontId="0" fillId="0" borderId="21" xfId="0" applyBorder="1"/>
    <xf numFmtId="0" fontId="0" fillId="0" borderId="42" xfId="0" quotePrefix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23" xfId="0" quotePrefix="1" applyBorder="1" applyAlignment="1">
      <alignment horizontal="left"/>
    </xf>
    <xf numFmtId="0" fontId="0" fillId="0" borderId="0" xfId="0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0" xfId="0" applyBorder="1"/>
    <xf numFmtId="0" fontId="0" fillId="0" borderId="33" xfId="0" applyBorder="1" applyAlignment="1">
      <alignment horizontal="left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4" fillId="0" borderId="40" xfId="0" applyFont="1" applyBorder="1"/>
    <xf numFmtId="0" fontId="4" fillId="0" borderId="28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/>
    <xf numFmtId="0" fontId="0" fillId="0" borderId="26" xfId="0" applyBorder="1" applyAlignment="1">
      <alignment horizontal="left"/>
    </xf>
    <xf numFmtId="0" fontId="0" fillId="0" borderId="30" xfId="0" applyBorder="1"/>
    <xf numFmtId="0" fontId="0" fillId="0" borderId="53" xfId="0" applyBorder="1"/>
    <xf numFmtId="0" fontId="0" fillId="0" borderId="17" xfId="0" quotePrefix="1" applyBorder="1" applyAlignment="1">
      <alignment horizontal="center"/>
    </xf>
    <xf numFmtId="0" fontId="0" fillId="0" borderId="12" xfId="0" quotePrefix="1" applyBorder="1" applyAlignment="1">
      <alignment horizont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wrapText="1"/>
    </xf>
    <xf numFmtId="0" fontId="3" fillId="3" borderId="44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36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center"/>
    </xf>
    <xf numFmtId="0" fontId="0" fillId="0" borderId="45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3"/>
  <sheetViews>
    <sheetView tabSelected="1" topLeftCell="A100" workbookViewId="0">
      <selection activeCell="E141" sqref="E14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3" customWidth="1"/>
    <col min="6" max="6" width="25.85546875" customWidth="1"/>
    <col min="7" max="7" width="14.85546875" customWidth="1"/>
  </cols>
  <sheetData>
    <row r="1" spans="2:9" ht="15.75" thickBot="1" x14ac:dyDescent="0.3">
      <c r="B1" s="24" t="s">
        <v>59</v>
      </c>
      <c r="C1" s="78" t="s">
        <v>60</v>
      </c>
      <c r="D1" s="78"/>
      <c r="E1" s="78"/>
      <c r="F1" s="78"/>
      <c r="G1" s="25" t="s">
        <v>0</v>
      </c>
    </row>
    <row r="2" spans="2:9" ht="30" customHeight="1" thickBot="1" x14ac:dyDescent="0.3">
      <c r="B2" s="123" t="s">
        <v>61</v>
      </c>
      <c r="C2" s="124"/>
      <c r="D2" s="124"/>
      <c r="E2" s="124"/>
      <c r="F2" s="124"/>
      <c r="G2" s="121" t="s">
        <v>62</v>
      </c>
    </row>
    <row r="3" spans="2:9" ht="15.75" thickBot="1" x14ac:dyDescent="0.3">
      <c r="B3" s="72" t="s">
        <v>1</v>
      </c>
      <c r="C3" s="73"/>
      <c r="D3" s="73" t="s">
        <v>2</v>
      </c>
      <c r="E3" s="73"/>
      <c r="F3" s="79"/>
      <c r="G3" s="122"/>
    </row>
    <row r="4" spans="2:9" x14ac:dyDescent="0.25">
      <c r="B4" s="77" t="s">
        <v>3</v>
      </c>
      <c r="C4" s="47"/>
      <c r="D4" s="47" t="s">
        <v>4</v>
      </c>
      <c r="E4" s="47"/>
      <c r="F4" s="48"/>
      <c r="G4" s="74" t="s">
        <v>63</v>
      </c>
    </row>
    <row r="5" spans="2:9" x14ac:dyDescent="0.25">
      <c r="B5" s="77" t="s">
        <v>5</v>
      </c>
      <c r="C5" s="47"/>
      <c r="D5" s="47" t="s">
        <v>6</v>
      </c>
      <c r="E5" s="47"/>
      <c r="F5" s="48"/>
      <c r="G5" s="68"/>
    </row>
    <row r="6" spans="2:9" x14ac:dyDescent="0.25">
      <c r="B6" s="80" t="s">
        <v>7</v>
      </c>
      <c r="C6" s="14" t="s">
        <v>8</v>
      </c>
      <c r="D6" s="47" t="s">
        <v>64</v>
      </c>
      <c r="E6" s="47"/>
      <c r="F6" s="48"/>
      <c r="G6" s="68"/>
    </row>
    <row r="7" spans="2:9" x14ac:dyDescent="0.25">
      <c r="B7" s="80"/>
      <c r="C7" s="14" t="s">
        <v>9</v>
      </c>
      <c r="D7" s="47" t="s">
        <v>10</v>
      </c>
      <c r="E7" s="47"/>
      <c r="F7" s="48"/>
      <c r="G7" s="68"/>
    </row>
    <row r="8" spans="2:9" x14ac:dyDescent="0.25">
      <c r="B8" s="80"/>
      <c r="C8" s="14" t="s">
        <v>11</v>
      </c>
      <c r="D8" s="47" t="s">
        <v>65</v>
      </c>
      <c r="E8" s="47"/>
      <c r="F8" s="48"/>
      <c r="G8" s="68"/>
      <c r="H8" s="33"/>
    </row>
    <row r="9" spans="2:9" x14ac:dyDescent="0.25">
      <c r="B9" s="80"/>
      <c r="C9" s="14" t="s">
        <v>12</v>
      </c>
      <c r="D9" s="70">
        <f>IF(D8="9x5","66 OR 46 - TYPE IN THE RIGHT ONE",IF(D8="16x16",20,IF(D8="24x16",20,(IF(D8="9x15",34,"SELECT MODULE SIZE")))))</f>
        <v>20</v>
      </c>
      <c r="E9" s="70"/>
      <c r="F9" s="71"/>
      <c r="G9" s="68"/>
      <c r="I9" s="4"/>
    </row>
    <row r="10" spans="2:9" x14ac:dyDescent="0.25">
      <c r="B10" s="77" t="s">
        <v>13</v>
      </c>
      <c r="C10" s="47"/>
      <c r="D10" s="70">
        <v>96</v>
      </c>
      <c r="E10" s="70"/>
      <c r="F10" s="71"/>
      <c r="G10" s="68"/>
    </row>
    <row r="11" spans="2:9" x14ac:dyDescent="0.25">
      <c r="B11" s="77" t="s">
        <v>14</v>
      </c>
      <c r="C11" s="47"/>
      <c r="D11" s="70">
        <v>288</v>
      </c>
      <c r="E11" s="70"/>
      <c r="F11" s="71"/>
      <c r="G11" s="68"/>
    </row>
    <row r="12" spans="2:9" x14ac:dyDescent="0.25">
      <c r="B12" s="77" t="s">
        <v>15</v>
      </c>
      <c r="C12" s="47"/>
      <c r="D12" s="47" t="s">
        <v>16</v>
      </c>
      <c r="E12" s="47"/>
      <c r="F12" s="48"/>
      <c r="G12" s="68"/>
    </row>
    <row r="13" spans="2:9" x14ac:dyDescent="0.25">
      <c r="B13" s="77" t="s">
        <v>17</v>
      </c>
      <c r="C13" s="47"/>
      <c r="D13" s="70">
        <v>1</v>
      </c>
      <c r="E13" s="70"/>
      <c r="F13" s="71"/>
      <c r="G13" s="68"/>
    </row>
    <row r="14" spans="2:9" ht="15.75" thickBot="1" x14ac:dyDescent="0.3">
      <c r="B14" s="49" t="s">
        <v>18</v>
      </c>
      <c r="C14" s="50"/>
      <c r="D14" s="59" t="s">
        <v>19</v>
      </c>
      <c r="E14" s="59"/>
      <c r="F14" s="60"/>
      <c r="G14" s="69"/>
    </row>
    <row r="15" spans="2:9" ht="15.75" thickBot="1" x14ac:dyDescent="0.3"/>
    <row r="16" spans="2:9" ht="15.75" thickBot="1" x14ac:dyDescent="0.3">
      <c r="B16" s="55" t="s">
        <v>20</v>
      </c>
      <c r="C16" s="56"/>
      <c r="D16" s="56"/>
      <c r="E16" s="56"/>
      <c r="F16" s="56"/>
      <c r="G16" s="74" t="s">
        <v>63</v>
      </c>
    </row>
    <row r="17" spans="2:7" x14ac:dyDescent="0.25">
      <c r="B17" s="51" t="s">
        <v>1</v>
      </c>
      <c r="C17" s="52"/>
      <c r="D17" s="22" t="s">
        <v>2</v>
      </c>
      <c r="E17" s="22" t="s">
        <v>21</v>
      </c>
      <c r="F17" s="23" t="s">
        <v>22</v>
      </c>
      <c r="G17" s="68"/>
    </row>
    <row r="18" spans="2:7" x14ac:dyDescent="0.25">
      <c r="B18" s="53" t="s">
        <v>23</v>
      </c>
      <c r="C18" s="54"/>
      <c r="D18" s="14" t="s">
        <v>24</v>
      </c>
      <c r="E18" s="14" t="s">
        <v>25</v>
      </c>
      <c r="F18" s="15" t="s">
        <v>26</v>
      </c>
      <c r="G18" s="68"/>
    </row>
    <row r="19" spans="2:7" x14ac:dyDescent="0.25">
      <c r="B19" s="53" t="s">
        <v>23</v>
      </c>
      <c r="C19" s="54"/>
      <c r="D19" s="14" t="s">
        <v>6</v>
      </c>
      <c r="E19" s="14" t="s">
        <v>25</v>
      </c>
      <c r="F19" s="15" t="s">
        <v>26</v>
      </c>
      <c r="G19" s="68"/>
    </row>
    <row r="20" spans="2:7" x14ac:dyDescent="0.25">
      <c r="B20" s="53" t="s">
        <v>23</v>
      </c>
      <c r="C20" s="54"/>
      <c r="D20" s="14" t="s">
        <v>27</v>
      </c>
      <c r="E20" s="14" t="s">
        <v>25</v>
      </c>
      <c r="F20" s="15" t="s">
        <v>26</v>
      </c>
      <c r="G20" s="68"/>
    </row>
    <row r="21" spans="2:7" x14ac:dyDescent="0.25">
      <c r="B21" s="53" t="s">
        <v>28</v>
      </c>
      <c r="C21" s="54"/>
      <c r="D21" s="14" t="s">
        <v>29</v>
      </c>
      <c r="E21" s="14" t="s">
        <v>25</v>
      </c>
      <c r="F21" s="15" t="s">
        <v>26</v>
      </c>
      <c r="G21" s="68"/>
    </row>
    <row r="22" spans="2:7" x14ac:dyDescent="0.25">
      <c r="B22" s="53" t="s">
        <v>28</v>
      </c>
      <c r="C22" s="54"/>
      <c r="D22" s="14" t="s">
        <v>7</v>
      </c>
      <c r="E22" s="14" t="s">
        <v>25</v>
      </c>
      <c r="F22" s="15" t="s">
        <v>26</v>
      </c>
      <c r="G22" s="68"/>
    </row>
    <row r="23" spans="2:7" x14ac:dyDescent="0.25">
      <c r="B23" s="53" t="s">
        <v>31</v>
      </c>
      <c r="C23" s="54"/>
      <c r="D23" s="14" t="s">
        <v>30</v>
      </c>
      <c r="E23" s="14" t="s">
        <v>25</v>
      </c>
      <c r="F23" s="15" t="s">
        <v>26</v>
      </c>
      <c r="G23" s="68"/>
    </row>
    <row r="24" spans="2:7" x14ac:dyDescent="0.25">
      <c r="B24" s="53" t="s">
        <v>32</v>
      </c>
      <c r="C24" s="54"/>
      <c r="D24" s="36" t="s">
        <v>35</v>
      </c>
      <c r="E24" s="36" t="s">
        <v>33</v>
      </c>
      <c r="F24" s="16"/>
      <c r="G24" s="68"/>
    </row>
    <row r="25" spans="2:7" x14ac:dyDescent="0.25">
      <c r="B25" s="53" t="s">
        <v>34</v>
      </c>
      <c r="C25" s="54"/>
      <c r="D25" s="36" t="s">
        <v>35</v>
      </c>
      <c r="E25" s="36"/>
      <c r="F25" s="15"/>
      <c r="G25" s="68"/>
    </row>
    <row r="26" spans="2:7" x14ac:dyDescent="0.25">
      <c r="B26" s="53" t="s">
        <v>36</v>
      </c>
      <c r="C26" s="54"/>
      <c r="D26" s="36" t="s">
        <v>35</v>
      </c>
      <c r="E26" s="36"/>
      <c r="F26" s="15"/>
      <c r="G26" s="68"/>
    </row>
    <row r="27" spans="2:7" x14ac:dyDescent="0.25">
      <c r="B27" s="53" t="s">
        <v>37</v>
      </c>
      <c r="C27" s="54"/>
      <c r="D27" s="36">
        <v>1</v>
      </c>
      <c r="E27" s="36" t="s">
        <v>33</v>
      </c>
      <c r="F27" s="16" t="s">
        <v>38</v>
      </c>
      <c r="G27" s="68"/>
    </row>
    <row r="28" spans="2:7" x14ac:dyDescent="0.25">
      <c r="B28" s="53" t="s">
        <v>39</v>
      </c>
      <c r="C28" s="54"/>
      <c r="D28" s="35" t="s">
        <v>35</v>
      </c>
      <c r="E28" s="36" t="s">
        <v>33</v>
      </c>
      <c r="F28" s="34" t="s">
        <v>33</v>
      </c>
      <c r="G28" s="68"/>
    </row>
    <row r="29" spans="2:7" x14ac:dyDescent="0.25">
      <c r="B29" s="53" t="s">
        <v>40</v>
      </c>
      <c r="C29" s="54"/>
      <c r="D29" s="36">
        <v>6</v>
      </c>
      <c r="E29" s="36" t="s">
        <v>33</v>
      </c>
      <c r="F29" s="16" t="s">
        <v>33</v>
      </c>
      <c r="G29" s="68"/>
    </row>
    <row r="30" spans="2:7" x14ac:dyDescent="0.25">
      <c r="B30" s="53" t="s">
        <v>41</v>
      </c>
      <c r="C30" s="54"/>
      <c r="D30" s="35" t="s">
        <v>35</v>
      </c>
      <c r="E30" s="36" t="s">
        <v>33</v>
      </c>
      <c r="F30" s="16" t="s">
        <v>33</v>
      </c>
      <c r="G30" s="68"/>
    </row>
    <row r="31" spans="2:7" x14ac:dyDescent="0.25">
      <c r="B31" s="53" t="s">
        <v>42</v>
      </c>
      <c r="C31" s="54"/>
      <c r="D31" s="35" t="s">
        <v>35</v>
      </c>
      <c r="E31" s="36" t="s">
        <v>33</v>
      </c>
      <c r="F31" s="16" t="s">
        <v>33</v>
      </c>
      <c r="G31" s="68"/>
    </row>
    <row r="32" spans="2:7" x14ac:dyDescent="0.25">
      <c r="B32" s="53" t="s">
        <v>43</v>
      </c>
      <c r="C32" s="54"/>
      <c r="D32" s="35" t="s">
        <v>35</v>
      </c>
      <c r="E32" s="36" t="s">
        <v>33</v>
      </c>
      <c r="F32" s="16" t="s">
        <v>33</v>
      </c>
      <c r="G32" s="68"/>
    </row>
    <row r="33" spans="2:7" x14ac:dyDescent="0.25">
      <c r="B33" s="53" t="s">
        <v>44</v>
      </c>
      <c r="C33" s="54"/>
      <c r="D33" s="35" t="s">
        <v>45</v>
      </c>
      <c r="E33" s="36" t="s">
        <v>33</v>
      </c>
      <c r="F33" s="16" t="s">
        <v>33</v>
      </c>
      <c r="G33" s="68"/>
    </row>
    <row r="34" spans="2:7" x14ac:dyDescent="0.25">
      <c r="B34" s="53" t="s">
        <v>46</v>
      </c>
      <c r="C34" s="54"/>
      <c r="D34" s="36" t="s">
        <v>35</v>
      </c>
      <c r="E34" s="36" t="s">
        <v>47</v>
      </c>
      <c r="F34" s="16" t="s">
        <v>33</v>
      </c>
      <c r="G34" s="68"/>
    </row>
    <row r="35" spans="2:7" x14ac:dyDescent="0.25">
      <c r="B35" s="53" t="s">
        <v>48</v>
      </c>
      <c r="C35" s="54"/>
      <c r="D35" s="36">
        <v>1</v>
      </c>
      <c r="E35" s="36" t="s">
        <v>33</v>
      </c>
      <c r="F35" s="16" t="s">
        <v>33</v>
      </c>
      <c r="G35" s="68"/>
    </row>
    <row r="36" spans="2:7" ht="15.75" thickBot="1" x14ac:dyDescent="0.3">
      <c r="B36" s="53" t="s">
        <v>49</v>
      </c>
      <c r="C36" s="54"/>
      <c r="D36" s="13" t="s">
        <v>66</v>
      </c>
      <c r="E36" s="13"/>
      <c r="F36" s="17"/>
      <c r="G36" s="69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5" t="s">
        <v>50</v>
      </c>
      <c r="C38" s="56"/>
      <c r="D38" s="56"/>
      <c r="E38" s="56"/>
      <c r="F38" s="56"/>
      <c r="G38" s="67">
        <v>1</v>
      </c>
    </row>
    <row r="39" spans="2:7" x14ac:dyDescent="0.25">
      <c r="B39" s="57" t="s">
        <v>67</v>
      </c>
      <c r="C39" s="58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8"/>
    </row>
    <row r="40" spans="2:7" hidden="1" x14ac:dyDescent="0.25">
      <c r="B40" s="61" t="s">
        <v>47</v>
      </c>
      <c r="C40" s="18" t="s">
        <v>47</v>
      </c>
      <c r="D40" s="19" t="s">
        <v>47</v>
      </c>
      <c r="E40" s="19" t="s">
        <v>47</v>
      </c>
      <c r="F40" s="27" t="s">
        <v>47</v>
      </c>
      <c r="G40" s="68"/>
    </row>
    <row r="41" spans="2:7" hidden="1" x14ac:dyDescent="0.25">
      <c r="B41" s="61"/>
      <c r="C41" s="19" t="s">
        <v>47</v>
      </c>
      <c r="D41" s="20" t="s">
        <v>47</v>
      </c>
      <c r="E41" s="19" t="s">
        <v>47</v>
      </c>
      <c r="F41" s="27"/>
      <c r="G41" s="68"/>
    </row>
    <row r="42" spans="2:7" x14ac:dyDescent="0.25">
      <c r="B42" s="42" t="s">
        <v>56</v>
      </c>
      <c r="C42" s="43" t="s">
        <v>68</v>
      </c>
      <c r="D42" s="43" t="str">
        <f>IF(B42="PS Redundancy Board","I/O Board Outputs - NO"," ")</f>
        <v>I/O Board Outputs - NO</v>
      </c>
      <c r="E42" s="43" t="str">
        <f>IF(B42="PS Redundancy Board","Sensor Address -1"," ")</f>
        <v>Sensor Address -1</v>
      </c>
      <c r="F42" s="43" t="s">
        <v>58</v>
      </c>
      <c r="G42" s="68"/>
    </row>
    <row r="43" spans="2:7" x14ac:dyDescent="0.25">
      <c r="B43" s="42" t="s">
        <v>56</v>
      </c>
      <c r="C43" s="43" t="s">
        <v>68</v>
      </c>
      <c r="D43" s="43" t="str">
        <f>IF(B43="PS Redundancy Board","I/O Board Outputs - NO"," ")</f>
        <v>I/O Board Outputs - NO</v>
      </c>
      <c r="E43" s="43" t="str">
        <f>IF(B43="PS Redundancy Board","Sensor Address -2"," ")</f>
        <v>Sensor Address -2</v>
      </c>
      <c r="F43" s="43" t="s">
        <v>58</v>
      </c>
      <c r="G43" s="68"/>
    </row>
    <row r="44" spans="2:7" ht="15.75" thickBot="1" x14ac:dyDescent="0.3">
      <c r="B44" s="75"/>
      <c r="C44" s="76"/>
      <c r="D44" s="37"/>
      <c r="E44" s="37"/>
      <c r="F44" s="28"/>
      <c r="G44" s="69"/>
    </row>
    <row r="45" spans="2:7" ht="15.75" thickBot="1" x14ac:dyDescent="0.3">
      <c r="C45" s="12"/>
      <c r="D45" s="12"/>
      <c r="E45" s="11"/>
      <c r="F45" s="4"/>
      <c r="G45" s="8"/>
    </row>
    <row r="46" spans="2:7" ht="30.75" customHeight="1" thickBot="1" x14ac:dyDescent="0.3">
      <c r="B46" s="119" t="s">
        <v>69</v>
      </c>
      <c r="C46" s="120"/>
      <c r="D46" s="120"/>
      <c r="E46" s="120"/>
      <c r="F46" s="120"/>
      <c r="G46" s="121" t="s">
        <v>62</v>
      </c>
    </row>
    <row r="47" spans="2:7" ht="15.75" thickBot="1" x14ac:dyDescent="0.3">
      <c r="B47" s="72" t="s">
        <v>1</v>
      </c>
      <c r="C47" s="73"/>
      <c r="D47" s="73" t="s">
        <v>2</v>
      </c>
      <c r="E47" s="73"/>
      <c r="F47" s="81"/>
      <c r="G47" s="122"/>
    </row>
    <row r="48" spans="2:7" x14ac:dyDescent="0.25">
      <c r="B48" s="77" t="s">
        <v>3</v>
      </c>
      <c r="C48" s="47"/>
      <c r="D48" s="47" t="s">
        <v>70</v>
      </c>
      <c r="E48" s="47"/>
      <c r="F48" s="82"/>
      <c r="G48" s="83" t="s">
        <v>71</v>
      </c>
    </row>
    <row r="49" spans="2:7" x14ac:dyDescent="0.25">
      <c r="B49" s="77" t="s">
        <v>5</v>
      </c>
      <c r="C49" s="47"/>
      <c r="D49" s="47" t="s">
        <v>6</v>
      </c>
      <c r="E49" s="47"/>
      <c r="F49" s="82"/>
      <c r="G49" s="84"/>
    </row>
    <row r="50" spans="2:7" x14ac:dyDescent="0.25">
      <c r="B50" s="80" t="s">
        <v>7</v>
      </c>
      <c r="C50" s="14" t="s">
        <v>8</v>
      </c>
      <c r="D50" s="47" t="s">
        <v>64</v>
      </c>
      <c r="E50" s="47"/>
      <c r="F50" s="82"/>
      <c r="G50" s="84"/>
    </row>
    <row r="51" spans="2:7" x14ac:dyDescent="0.25">
      <c r="B51" s="80"/>
      <c r="C51" s="14" t="s">
        <v>9</v>
      </c>
      <c r="D51" s="47" t="s">
        <v>72</v>
      </c>
      <c r="E51" s="47"/>
      <c r="F51" s="82"/>
      <c r="G51" s="84"/>
    </row>
    <row r="52" spans="2:7" x14ac:dyDescent="0.25">
      <c r="B52" s="80"/>
      <c r="C52" s="14" t="s">
        <v>11</v>
      </c>
      <c r="D52" s="47" t="s">
        <v>73</v>
      </c>
      <c r="E52" s="47"/>
      <c r="F52" s="82"/>
      <c r="G52" s="84"/>
    </row>
    <row r="53" spans="2:7" x14ac:dyDescent="0.25">
      <c r="B53" s="80"/>
      <c r="C53" s="14" t="s">
        <v>12</v>
      </c>
      <c r="D53" s="70">
        <v>20</v>
      </c>
      <c r="E53" s="70"/>
      <c r="F53" s="85"/>
      <c r="G53" s="84"/>
    </row>
    <row r="54" spans="2:7" x14ac:dyDescent="0.25">
      <c r="B54" s="77" t="s">
        <v>13</v>
      </c>
      <c r="C54" s="47"/>
      <c r="D54" s="70">
        <v>32</v>
      </c>
      <c r="E54" s="70"/>
      <c r="F54" s="85"/>
      <c r="G54" s="84"/>
    </row>
    <row r="55" spans="2:7" x14ac:dyDescent="0.25">
      <c r="B55" s="77" t="s">
        <v>14</v>
      </c>
      <c r="C55" s="47"/>
      <c r="D55" s="70">
        <v>48</v>
      </c>
      <c r="E55" s="70"/>
      <c r="F55" s="85"/>
      <c r="G55" s="84"/>
    </row>
    <row r="56" spans="2:7" x14ac:dyDescent="0.25">
      <c r="B56" s="77" t="s">
        <v>15</v>
      </c>
      <c r="C56" s="47"/>
      <c r="D56" s="47" t="s">
        <v>16</v>
      </c>
      <c r="E56" s="47"/>
      <c r="F56" s="82"/>
      <c r="G56" s="84"/>
    </row>
    <row r="57" spans="2:7" x14ac:dyDescent="0.25">
      <c r="B57" s="86" t="s">
        <v>17</v>
      </c>
      <c r="C57" s="14" t="s">
        <v>74</v>
      </c>
      <c r="D57" s="70">
        <v>1</v>
      </c>
      <c r="E57" s="70"/>
      <c r="F57" s="85"/>
      <c r="G57" s="84"/>
    </row>
    <row r="58" spans="2:7" ht="15.75" thickBot="1" x14ac:dyDescent="0.3">
      <c r="B58" s="49" t="s">
        <v>18</v>
      </c>
      <c r="C58" s="50"/>
      <c r="D58" s="59" t="s">
        <v>19</v>
      </c>
      <c r="E58" s="59"/>
      <c r="F58" s="87"/>
      <c r="G58" s="88"/>
    </row>
    <row r="59" spans="2:7" ht="15.75" thickBot="1" x14ac:dyDescent="0.3"/>
    <row r="60" spans="2:7" ht="15.75" thickBot="1" x14ac:dyDescent="0.3">
      <c r="B60" s="55" t="s">
        <v>20</v>
      </c>
      <c r="C60" s="56"/>
      <c r="D60" s="56"/>
      <c r="E60" s="56"/>
      <c r="F60" s="56"/>
      <c r="G60" s="74" t="s">
        <v>71</v>
      </c>
    </row>
    <row r="61" spans="2:7" x14ac:dyDescent="0.25">
      <c r="B61" s="72" t="s">
        <v>1</v>
      </c>
      <c r="C61" s="73"/>
      <c r="D61" s="44" t="s">
        <v>2</v>
      </c>
      <c r="E61" s="44" t="s">
        <v>21</v>
      </c>
      <c r="F61" s="45" t="s">
        <v>22</v>
      </c>
      <c r="G61" s="68"/>
    </row>
    <row r="62" spans="2:7" x14ac:dyDescent="0.25">
      <c r="B62" s="77" t="s">
        <v>75</v>
      </c>
      <c r="C62" s="47"/>
      <c r="D62" s="14" t="s">
        <v>76</v>
      </c>
      <c r="E62" s="14" t="s">
        <v>25</v>
      </c>
      <c r="F62" s="15" t="s">
        <v>26</v>
      </c>
      <c r="G62" s="68"/>
    </row>
    <row r="63" spans="2:7" x14ac:dyDescent="0.25">
      <c r="B63" s="77" t="s">
        <v>28</v>
      </c>
      <c r="C63" s="47"/>
      <c r="D63" s="14" t="s">
        <v>77</v>
      </c>
      <c r="E63" s="14" t="s">
        <v>25</v>
      </c>
      <c r="F63" s="15" t="s">
        <v>26</v>
      </c>
      <c r="G63" s="68"/>
    </row>
    <row r="64" spans="2:7" x14ac:dyDescent="0.25">
      <c r="B64" s="77" t="s">
        <v>31</v>
      </c>
      <c r="C64" s="47"/>
      <c r="D64" s="14" t="s">
        <v>35</v>
      </c>
      <c r="E64" s="43" t="s">
        <v>33</v>
      </c>
      <c r="F64" s="16" t="s">
        <v>33</v>
      </c>
      <c r="G64" s="68"/>
    </row>
    <row r="65" spans="2:7" x14ac:dyDescent="0.25">
      <c r="B65" s="77" t="s">
        <v>32</v>
      </c>
      <c r="C65" s="47"/>
      <c r="D65" s="36" t="s">
        <v>35</v>
      </c>
      <c r="E65" s="36" t="s">
        <v>33</v>
      </c>
      <c r="F65" s="16" t="s">
        <v>33</v>
      </c>
      <c r="G65" s="68"/>
    </row>
    <row r="66" spans="2:7" x14ac:dyDescent="0.25">
      <c r="B66" s="77" t="s">
        <v>78</v>
      </c>
      <c r="C66" s="47"/>
      <c r="D66" s="36" t="s">
        <v>35</v>
      </c>
      <c r="E66" s="36" t="s">
        <v>33</v>
      </c>
      <c r="F66" s="16" t="s">
        <v>33</v>
      </c>
      <c r="G66" s="68"/>
    </row>
    <row r="67" spans="2:7" x14ac:dyDescent="0.25">
      <c r="B67" s="77" t="s">
        <v>79</v>
      </c>
      <c r="C67" s="47"/>
      <c r="D67" s="36" t="s">
        <v>35</v>
      </c>
      <c r="E67" s="36" t="s">
        <v>33</v>
      </c>
      <c r="F67" s="16" t="s">
        <v>33</v>
      </c>
      <c r="G67" s="68"/>
    </row>
    <row r="68" spans="2:7" x14ac:dyDescent="0.25">
      <c r="B68" s="77" t="s">
        <v>80</v>
      </c>
      <c r="C68" s="47"/>
      <c r="D68" s="35" t="s">
        <v>35</v>
      </c>
      <c r="E68" s="36" t="s">
        <v>33</v>
      </c>
      <c r="F68" s="16" t="s">
        <v>33</v>
      </c>
      <c r="G68" s="68"/>
    </row>
    <row r="69" spans="2:7" x14ac:dyDescent="0.25">
      <c r="B69" s="77" t="s">
        <v>39</v>
      </c>
      <c r="C69" s="47"/>
      <c r="D69" s="35" t="s">
        <v>35</v>
      </c>
      <c r="E69" s="36" t="s">
        <v>33</v>
      </c>
      <c r="F69" s="16" t="s">
        <v>33</v>
      </c>
      <c r="G69" s="68"/>
    </row>
    <row r="70" spans="2:7" x14ac:dyDescent="0.25">
      <c r="B70" s="77" t="s">
        <v>40</v>
      </c>
      <c r="C70" s="47"/>
      <c r="D70" s="35" t="s">
        <v>45</v>
      </c>
      <c r="E70" s="36" t="s">
        <v>33</v>
      </c>
      <c r="F70" s="16" t="s">
        <v>33</v>
      </c>
      <c r="G70" s="68"/>
    </row>
    <row r="71" spans="2:7" x14ac:dyDescent="0.25">
      <c r="B71" s="77" t="s">
        <v>81</v>
      </c>
      <c r="C71" s="47"/>
      <c r="D71" s="35" t="s">
        <v>82</v>
      </c>
      <c r="E71" s="36" t="s">
        <v>33</v>
      </c>
      <c r="F71" s="16" t="s">
        <v>33</v>
      </c>
      <c r="G71" s="68"/>
    </row>
    <row r="72" spans="2:7" x14ac:dyDescent="0.25">
      <c r="B72" s="77" t="s">
        <v>41</v>
      </c>
      <c r="C72" s="47"/>
      <c r="D72" s="36" t="s">
        <v>35</v>
      </c>
      <c r="E72" s="36" t="s">
        <v>33</v>
      </c>
      <c r="F72" s="16" t="s">
        <v>33</v>
      </c>
      <c r="G72" s="68"/>
    </row>
    <row r="73" spans="2:7" x14ac:dyDescent="0.25">
      <c r="B73" s="77" t="s">
        <v>42</v>
      </c>
      <c r="C73" s="47"/>
      <c r="D73" s="36" t="s">
        <v>35</v>
      </c>
      <c r="E73" s="36" t="s">
        <v>33</v>
      </c>
      <c r="F73" s="16" t="s">
        <v>33</v>
      </c>
      <c r="G73" s="68"/>
    </row>
    <row r="74" spans="2:7" x14ac:dyDescent="0.25">
      <c r="B74" s="77" t="s">
        <v>43</v>
      </c>
      <c r="C74" s="47"/>
      <c r="D74" s="35" t="s">
        <v>35</v>
      </c>
      <c r="E74" s="36" t="s">
        <v>33</v>
      </c>
      <c r="F74" s="16" t="s">
        <v>33</v>
      </c>
      <c r="G74" s="68"/>
    </row>
    <row r="75" spans="2:7" x14ac:dyDescent="0.25">
      <c r="B75" s="77" t="s">
        <v>44</v>
      </c>
      <c r="C75" s="47"/>
      <c r="D75" s="36" t="s">
        <v>45</v>
      </c>
      <c r="E75" s="36" t="s">
        <v>33</v>
      </c>
      <c r="F75" s="16" t="s">
        <v>33</v>
      </c>
      <c r="G75" s="68"/>
    </row>
    <row r="76" spans="2:7" x14ac:dyDescent="0.25">
      <c r="B76" s="77" t="s">
        <v>46</v>
      </c>
      <c r="C76" s="47"/>
      <c r="D76" s="36" t="s">
        <v>83</v>
      </c>
      <c r="E76" s="36" t="s">
        <v>47</v>
      </c>
      <c r="F76" s="16" t="s">
        <v>33</v>
      </c>
      <c r="G76" s="68"/>
    </row>
    <row r="77" spans="2:7" x14ac:dyDescent="0.25">
      <c r="B77" s="77" t="s">
        <v>48</v>
      </c>
      <c r="C77" s="47"/>
      <c r="D77" s="36" t="s">
        <v>83</v>
      </c>
      <c r="E77" s="36"/>
      <c r="F77" s="16"/>
      <c r="G77" s="68"/>
    </row>
    <row r="78" spans="2:7" ht="15.75" thickBot="1" x14ac:dyDescent="0.3">
      <c r="B78" s="89" t="s">
        <v>84</v>
      </c>
      <c r="C78" s="59"/>
      <c r="D78" s="37" t="s">
        <v>85</v>
      </c>
      <c r="E78" s="40" t="s">
        <v>33</v>
      </c>
      <c r="F78" s="28"/>
      <c r="G78" s="69"/>
    </row>
    <row r="79" spans="2:7" ht="15.75" thickBot="1" x14ac:dyDescent="0.3">
      <c r="B79" s="12"/>
      <c r="C79" s="12"/>
      <c r="D79" s="12"/>
      <c r="E79" s="4"/>
      <c r="F79" s="4"/>
      <c r="G79" s="90"/>
    </row>
    <row r="80" spans="2:7" ht="31.5" customHeight="1" thickBot="1" x14ac:dyDescent="0.3">
      <c r="B80" s="114" t="s">
        <v>86</v>
      </c>
      <c r="C80" s="115"/>
      <c r="D80" s="115"/>
      <c r="E80" s="115"/>
      <c r="F80" s="116"/>
      <c r="G80" s="117" t="s">
        <v>62</v>
      </c>
    </row>
    <row r="81" spans="2:7" ht="15.75" thickBot="1" x14ac:dyDescent="0.3">
      <c r="B81" s="72" t="s">
        <v>1</v>
      </c>
      <c r="C81" s="73"/>
      <c r="D81" s="73" t="s">
        <v>2</v>
      </c>
      <c r="E81" s="73"/>
      <c r="F81" s="81"/>
      <c r="G81" s="118"/>
    </row>
    <row r="82" spans="2:7" x14ac:dyDescent="0.25">
      <c r="B82" s="77" t="s">
        <v>3</v>
      </c>
      <c r="C82" s="47"/>
      <c r="D82" s="47" t="s">
        <v>87</v>
      </c>
      <c r="E82" s="47"/>
      <c r="F82" s="82"/>
      <c r="G82" s="83" t="s">
        <v>88</v>
      </c>
    </row>
    <row r="83" spans="2:7" x14ac:dyDescent="0.25">
      <c r="B83" s="77" t="s">
        <v>5</v>
      </c>
      <c r="C83" s="47"/>
      <c r="D83" s="47" t="s">
        <v>6</v>
      </c>
      <c r="E83" s="47"/>
      <c r="F83" s="82"/>
      <c r="G83" s="84"/>
    </row>
    <row r="84" spans="2:7" x14ac:dyDescent="0.25">
      <c r="B84" s="80" t="s">
        <v>7</v>
      </c>
      <c r="C84" s="14" t="s">
        <v>8</v>
      </c>
      <c r="D84" s="47" t="s">
        <v>64</v>
      </c>
      <c r="E84" s="47"/>
      <c r="F84" s="82"/>
      <c r="G84" s="84"/>
    </row>
    <row r="85" spans="2:7" x14ac:dyDescent="0.25">
      <c r="B85" s="80"/>
      <c r="C85" s="14" t="s">
        <v>9</v>
      </c>
      <c r="D85" s="47" t="s">
        <v>10</v>
      </c>
      <c r="E85" s="47"/>
      <c r="F85" s="82"/>
      <c r="G85" s="84"/>
    </row>
    <row r="86" spans="2:7" x14ac:dyDescent="0.25">
      <c r="B86" s="80"/>
      <c r="C86" s="14" t="s">
        <v>11</v>
      </c>
      <c r="D86" s="47" t="s">
        <v>65</v>
      </c>
      <c r="E86" s="47"/>
      <c r="F86" s="82"/>
      <c r="G86" s="84"/>
    </row>
    <row r="87" spans="2:7" x14ac:dyDescent="0.25">
      <c r="B87" s="80"/>
      <c r="C87" s="14" t="s">
        <v>12</v>
      </c>
      <c r="D87" s="70">
        <v>20</v>
      </c>
      <c r="E87" s="70"/>
      <c r="F87" s="85"/>
      <c r="G87" s="84"/>
    </row>
    <row r="88" spans="2:7" x14ac:dyDescent="0.25">
      <c r="B88" s="77" t="s">
        <v>13</v>
      </c>
      <c r="C88" s="47"/>
      <c r="D88" s="70">
        <v>48</v>
      </c>
      <c r="E88" s="70"/>
      <c r="F88" s="85"/>
      <c r="G88" s="84"/>
    </row>
    <row r="89" spans="2:7" x14ac:dyDescent="0.25">
      <c r="B89" s="77" t="s">
        <v>14</v>
      </c>
      <c r="C89" s="47"/>
      <c r="D89" s="70">
        <v>48</v>
      </c>
      <c r="E89" s="70"/>
      <c r="F89" s="85"/>
      <c r="G89" s="84"/>
    </row>
    <row r="90" spans="2:7" x14ac:dyDescent="0.25">
      <c r="B90" s="77" t="s">
        <v>15</v>
      </c>
      <c r="C90" s="47"/>
      <c r="D90" s="47" t="s">
        <v>16</v>
      </c>
      <c r="E90" s="47"/>
      <c r="F90" s="82"/>
      <c r="G90" s="84"/>
    </row>
    <row r="91" spans="2:7" x14ac:dyDescent="0.25">
      <c r="B91" s="86" t="s">
        <v>17</v>
      </c>
      <c r="C91" s="14"/>
      <c r="D91" s="70">
        <v>1</v>
      </c>
      <c r="E91" s="70"/>
      <c r="F91" s="85"/>
      <c r="G91" s="84"/>
    </row>
    <row r="92" spans="2:7" ht="15.75" thickBot="1" x14ac:dyDescent="0.3">
      <c r="B92" s="49" t="s">
        <v>18</v>
      </c>
      <c r="C92" s="50"/>
      <c r="D92" s="59" t="s">
        <v>19</v>
      </c>
      <c r="E92" s="59"/>
      <c r="F92" s="87"/>
      <c r="G92" s="88"/>
    </row>
    <row r="93" spans="2:7" ht="15.75" thickBot="1" x14ac:dyDescent="0.3"/>
    <row r="94" spans="2:7" ht="15.75" thickBot="1" x14ac:dyDescent="0.3">
      <c r="B94" s="93" t="s">
        <v>20</v>
      </c>
      <c r="C94" s="91"/>
      <c r="D94" s="91"/>
      <c r="E94" s="91"/>
      <c r="F94" s="92"/>
      <c r="G94" s="83" t="s">
        <v>88</v>
      </c>
    </row>
    <row r="95" spans="2:7" x14ac:dyDescent="0.25">
      <c r="B95" s="72" t="s">
        <v>1</v>
      </c>
      <c r="C95" s="73"/>
      <c r="D95" s="44" t="s">
        <v>2</v>
      </c>
      <c r="E95" s="44" t="s">
        <v>21</v>
      </c>
      <c r="F95" s="94" t="s">
        <v>22</v>
      </c>
      <c r="G95" s="84"/>
    </row>
    <row r="96" spans="2:7" x14ac:dyDescent="0.25">
      <c r="B96" s="77" t="s">
        <v>23</v>
      </c>
      <c r="C96" s="47"/>
      <c r="D96" s="14" t="s">
        <v>89</v>
      </c>
      <c r="E96" s="14" t="s">
        <v>25</v>
      </c>
      <c r="F96" s="95" t="s">
        <v>26</v>
      </c>
      <c r="G96" s="84"/>
    </row>
    <row r="97" spans="2:7" x14ac:dyDescent="0.25">
      <c r="B97" s="77" t="s">
        <v>28</v>
      </c>
      <c r="C97" s="47"/>
      <c r="D97" s="14" t="s">
        <v>7</v>
      </c>
      <c r="E97" s="14" t="s">
        <v>25</v>
      </c>
      <c r="F97" s="95" t="s">
        <v>26</v>
      </c>
      <c r="G97" s="84"/>
    </row>
    <row r="98" spans="2:7" x14ac:dyDescent="0.25">
      <c r="B98" s="77" t="s">
        <v>31</v>
      </c>
      <c r="C98" s="47"/>
      <c r="D98" s="14" t="s">
        <v>35</v>
      </c>
      <c r="E98" s="43" t="s">
        <v>33</v>
      </c>
      <c r="F98" s="34" t="s">
        <v>33</v>
      </c>
      <c r="G98" s="84"/>
    </row>
    <row r="99" spans="2:7" x14ac:dyDescent="0.25">
      <c r="B99" s="77" t="s">
        <v>32</v>
      </c>
      <c r="C99" s="47"/>
      <c r="D99" s="36" t="s">
        <v>35</v>
      </c>
      <c r="E99" s="36" t="s">
        <v>33</v>
      </c>
      <c r="F99" s="34"/>
      <c r="G99" s="84"/>
    </row>
    <row r="100" spans="2:7" x14ac:dyDescent="0.25">
      <c r="B100" s="77" t="s">
        <v>34</v>
      </c>
      <c r="C100" s="47"/>
      <c r="D100" s="36" t="s">
        <v>35</v>
      </c>
      <c r="E100" s="36"/>
      <c r="F100" s="95"/>
      <c r="G100" s="84"/>
    </row>
    <row r="101" spans="2:7" x14ac:dyDescent="0.25">
      <c r="B101" s="77" t="s">
        <v>36</v>
      </c>
      <c r="C101" s="47"/>
      <c r="D101" s="36" t="s">
        <v>35</v>
      </c>
      <c r="E101" s="36"/>
      <c r="F101" s="95"/>
      <c r="G101" s="84"/>
    </row>
    <row r="102" spans="2:7" x14ac:dyDescent="0.25">
      <c r="B102" s="77" t="s">
        <v>37</v>
      </c>
      <c r="C102" s="47"/>
      <c r="D102" s="36">
        <v>1</v>
      </c>
      <c r="E102" s="36" t="s">
        <v>33</v>
      </c>
      <c r="F102" s="34" t="s">
        <v>38</v>
      </c>
      <c r="G102" s="84"/>
    </row>
    <row r="103" spans="2:7" x14ac:dyDescent="0.25">
      <c r="B103" s="77" t="s">
        <v>39</v>
      </c>
      <c r="C103" s="47"/>
      <c r="D103" s="36" t="s">
        <v>35</v>
      </c>
      <c r="E103" s="36" t="s">
        <v>33</v>
      </c>
      <c r="F103" s="34"/>
      <c r="G103" s="84"/>
    </row>
    <row r="104" spans="2:7" x14ac:dyDescent="0.25">
      <c r="B104" s="77" t="s">
        <v>40</v>
      </c>
      <c r="C104" s="47"/>
      <c r="D104" s="36">
        <v>1</v>
      </c>
      <c r="E104" s="36" t="s">
        <v>33</v>
      </c>
      <c r="F104" s="34" t="s">
        <v>33</v>
      </c>
      <c r="G104" s="84"/>
    </row>
    <row r="105" spans="2:7" x14ac:dyDescent="0.25">
      <c r="B105" s="77" t="s">
        <v>41</v>
      </c>
      <c r="C105" s="47"/>
      <c r="D105" s="35" t="s">
        <v>35</v>
      </c>
      <c r="E105" s="36" t="s">
        <v>33</v>
      </c>
      <c r="F105" s="34" t="s">
        <v>33</v>
      </c>
      <c r="G105" s="84"/>
    </row>
    <row r="106" spans="2:7" x14ac:dyDescent="0.25">
      <c r="B106" s="77" t="s">
        <v>42</v>
      </c>
      <c r="C106" s="47"/>
      <c r="D106" s="35" t="s">
        <v>35</v>
      </c>
      <c r="E106" s="36" t="s">
        <v>33</v>
      </c>
      <c r="F106" s="34" t="s">
        <v>33</v>
      </c>
      <c r="G106" s="84"/>
    </row>
    <row r="107" spans="2:7" x14ac:dyDescent="0.25">
      <c r="B107" s="77" t="s">
        <v>43</v>
      </c>
      <c r="C107" s="47"/>
      <c r="D107" s="35" t="s">
        <v>35</v>
      </c>
      <c r="E107" s="36" t="s">
        <v>33</v>
      </c>
      <c r="F107" s="34" t="s">
        <v>33</v>
      </c>
      <c r="G107" s="84"/>
    </row>
    <row r="108" spans="2:7" x14ac:dyDescent="0.25">
      <c r="B108" s="77" t="s">
        <v>44</v>
      </c>
      <c r="C108" s="47"/>
      <c r="D108" s="35" t="s">
        <v>45</v>
      </c>
      <c r="E108" s="36" t="s">
        <v>33</v>
      </c>
      <c r="F108" s="34" t="s">
        <v>33</v>
      </c>
      <c r="G108" s="84"/>
    </row>
    <row r="109" spans="2:7" x14ac:dyDescent="0.25">
      <c r="B109" s="77" t="s">
        <v>46</v>
      </c>
      <c r="C109" s="47"/>
      <c r="D109" s="36" t="s">
        <v>35</v>
      </c>
      <c r="E109" s="36" t="s">
        <v>33</v>
      </c>
      <c r="F109" s="34" t="s">
        <v>33</v>
      </c>
      <c r="G109" s="84"/>
    </row>
    <row r="110" spans="2:7" x14ac:dyDescent="0.25">
      <c r="B110" s="77" t="s">
        <v>48</v>
      </c>
      <c r="C110" s="47"/>
      <c r="D110" s="36">
        <v>1</v>
      </c>
      <c r="E110" s="36" t="s">
        <v>33</v>
      </c>
      <c r="F110" s="34" t="s">
        <v>33</v>
      </c>
      <c r="G110" s="84"/>
    </row>
    <row r="111" spans="2:7" ht="15.75" thickBot="1" x14ac:dyDescent="0.3">
      <c r="B111" s="49" t="s">
        <v>49</v>
      </c>
      <c r="C111" s="50"/>
      <c r="D111" s="37" t="s">
        <v>90</v>
      </c>
      <c r="E111" s="37"/>
      <c r="F111" s="41"/>
      <c r="G111" s="88"/>
    </row>
    <row r="112" spans="2:7" ht="15.75" thickBot="1" x14ac:dyDescent="0.3">
      <c r="B112" s="96"/>
      <c r="C112" s="96"/>
      <c r="D112" s="30"/>
      <c r="E112" s="30"/>
      <c r="F112" s="31"/>
      <c r="G112" s="32"/>
    </row>
    <row r="113" spans="2:7" x14ac:dyDescent="0.25">
      <c r="B113" s="97" t="s">
        <v>50</v>
      </c>
      <c r="C113" s="98"/>
      <c r="D113" s="98"/>
      <c r="E113" s="98"/>
      <c r="F113" s="98"/>
      <c r="G113" s="74" t="s">
        <v>88</v>
      </c>
    </row>
    <row r="114" spans="2:7" x14ac:dyDescent="0.25">
      <c r="B114" s="42" t="s">
        <v>56</v>
      </c>
      <c r="C114" s="43" t="s">
        <v>91</v>
      </c>
      <c r="D114" s="43" t="str">
        <f>IF(B114="PS Redundancy Board","I/O Board Outputs - NO"," ")</f>
        <v>I/O Board Outputs - NO</v>
      </c>
      <c r="E114" s="43" t="str">
        <f>IF(B114="PS Redundancy Board","Sensor Address -1"," ")</f>
        <v>Sensor Address -1</v>
      </c>
      <c r="F114" s="99" t="s">
        <v>92</v>
      </c>
      <c r="G114" s="68"/>
    </row>
    <row r="115" spans="2:7" ht="15.75" thickBot="1" x14ac:dyDescent="0.3">
      <c r="B115" s="75" t="s">
        <v>47</v>
      </c>
      <c r="C115" s="76"/>
      <c r="D115" s="13"/>
      <c r="E115" s="13"/>
      <c r="F115" s="17"/>
      <c r="G115" s="69"/>
    </row>
    <row r="116" spans="2:7" ht="15.75" thickBot="1" x14ac:dyDescent="0.3">
      <c r="C116" s="12"/>
      <c r="D116" s="12"/>
      <c r="E116" s="11"/>
      <c r="F116" s="4"/>
      <c r="G116" s="8"/>
    </row>
    <row r="117" spans="2:7" ht="30.75" customHeight="1" thickBot="1" x14ac:dyDescent="0.3">
      <c r="B117" s="110" t="s">
        <v>108</v>
      </c>
      <c r="C117" s="111"/>
      <c r="D117" s="111"/>
      <c r="E117" s="111"/>
      <c r="F117" s="112"/>
      <c r="G117" s="113" t="s">
        <v>62</v>
      </c>
    </row>
    <row r="118" spans="2:7" x14ac:dyDescent="0.25">
      <c r="B118" s="72" t="s">
        <v>1</v>
      </c>
      <c r="C118" s="73"/>
      <c r="D118" s="73" t="s">
        <v>2</v>
      </c>
      <c r="E118" s="73"/>
      <c r="F118" s="81"/>
      <c r="G118" s="74" t="s">
        <v>110</v>
      </c>
    </row>
    <row r="119" spans="2:7" x14ac:dyDescent="0.25">
      <c r="B119" s="86" t="s">
        <v>3</v>
      </c>
      <c r="C119" s="14"/>
      <c r="D119" s="47" t="s">
        <v>102</v>
      </c>
      <c r="E119" s="47"/>
      <c r="F119" s="82"/>
      <c r="G119" s="68"/>
    </row>
    <row r="120" spans="2:7" x14ac:dyDescent="0.25">
      <c r="B120" s="86" t="s">
        <v>5</v>
      </c>
      <c r="C120" s="14"/>
      <c r="D120" s="47" t="s">
        <v>6</v>
      </c>
      <c r="E120" s="47"/>
      <c r="F120" s="82"/>
      <c r="G120" s="68"/>
    </row>
    <row r="121" spans="2:7" x14ac:dyDescent="0.25">
      <c r="B121" s="80" t="s">
        <v>7</v>
      </c>
      <c r="C121" s="14" t="s">
        <v>8</v>
      </c>
      <c r="D121" s="47" t="s">
        <v>64</v>
      </c>
      <c r="E121" s="47"/>
      <c r="F121" s="82"/>
      <c r="G121" s="68"/>
    </row>
    <row r="122" spans="2:7" x14ac:dyDescent="0.25">
      <c r="B122" s="80"/>
      <c r="C122" s="14" t="s">
        <v>9</v>
      </c>
      <c r="D122" s="47" t="s">
        <v>72</v>
      </c>
      <c r="E122" s="47"/>
      <c r="F122" s="82"/>
      <c r="G122" s="68"/>
    </row>
    <row r="123" spans="2:7" x14ac:dyDescent="0.25">
      <c r="B123" s="80"/>
      <c r="C123" s="14" t="s">
        <v>11</v>
      </c>
      <c r="D123" s="47" t="s">
        <v>109</v>
      </c>
      <c r="E123" s="47"/>
      <c r="F123" s="82"/>
      <c r="G123" s="68"/>
    </row>
    <row r="124" spans="2:7" x14ac:dyDescent="0.25">
      <c r="B124" s="80"/>
      <c r="C124" s="14" t="s">
        <v>12</v>
      </c>
      <c r="D124" s="70">
        <v>20</v>
      </c>
      <c r="E124" s="70"/>
      <c r="F124" s="85"/>
      <c r="G124" s="68"/>
    </row>
    <row r="125" spans="2:7" x14ac:dyDescent="0.25">
      <c r="B125" s="77" t="s">
        <v>13</v>
      </c>
      <c r="C125" s="47"/>
      <c r="D125" s="70">
        <v>48</v>
      </c>
      <c r="E125" s="70"/>
      <c r="F125" s="85"/>
      <c r="G125" s="68"/>
    </row>
    <row r="126" spans="2:7" x14ac:dyDescent="0.25">
      <c r="B126" s="77" t="s">
        <v>14</v>
      </c>
      <c r="C126" s="47"/>
      <c r="D126" s="70">
        <v>120</v>
      </c>
      <c r="E126" s="70"/>
      <c r="F126" s="85"/>
      <c r="G126" s="68"/>
    </row>
    <row r="127" spans="2:7" x14ac:dyDescent="0.25">
      <c r="B127" s="77" t="s">
        <v>15</v>
      </c>
      <c r="C127" s="47"/>
      <c r="D127" s="47" t="s">
        <v>16</v>
      </c>
      <c r="E127" s="47"/>
      <c r="F127" s="82"/>
      <c r="G127" s="68"/>
    </row>
    <row r="128" spans="2:7" x14ac:dyDescent="0.25">
      <c r="B128" s="86" t="s">
        <v>17</v>
      </c>
      <c r="C128" s="14" t="s">
        <v>74</v>
      </c>
      <c r="D128" s="100">
        <v>1</v>
      </c>
      <c r="E128" s="101"/>
      <c r="F128" s="102"/>
      <c r="G128" s="68"/>
    </row>
    <row r="129" spans="2:7" ht="15.75" thickBot="1" x14ac:dyDescent="0.3">
      <c r="B129" s="49" t="s">
        <v>18</v>
      </c>
      <c r="C129" s="50"/>
      <c r="D129" s="59" t="s">
        <v>103</v>
      </c>
      <c r="E129" s="59"/>
      <c r="F129" s="60"/>
      <c r="G129" s="69"/>
    </row>
    <row r="130" spans="2:7" ht="15.75" thickBot="1" x14ac:dyDescent="0.3">
      <c r="B130" s="46"/>
      <c r="C130" s="46"/>
      <c r="D130" s="12"/>
      <c r="E130" s="12"/>
      <c r="F130" s="12"/>
      <c r="G130" s="90"/>
    </row>
    <row r="131" spans="2:7" ht="15.75" thickBot="1" x14ac:dyDescent="0.3">
      <c r="B131" s="55" t="s">
        <v>50</v>
      </c>
      <c r="C131" s="56"/>
      <c r="D131" s="56"/>
      <c r="E131" s="56"/>
      <c r="F131" s="56"/>
      <c r="G131" s="74" t="s">
        <v>110</v>
      </c>
    </row>
    <row r="132" spans="2:7" x14ac:dyDescent="0.25">
      <c r="B132" s="62" t="s">
        <v>23</v>
      </c>
      <c r="C132" s="103"/>
      <c r="D132" s="104" t="s">
        <v>6</v>
      </c>
      <c r="E132" s="105" t="s">
        <v>104</v>
      </c>
      <c r="F132" s="106" t="s">
        <v>92</v>
      </c>
      <c r="G132" s="68"/>
    </row>
    <row r="133" spans="2:7" x14ac:dyDescent="0.25">
      <c r="B133" s="53" t="s">
        <v>28</v>
      </c>
      <c r="C133" s="54"/>
      <c r="D133" s="14" t="s">
        <v>7</v>
      </c>
      <c r="E133" s="14" t="s">
        <v>25</v>
      </c>
      <c r="F133" s="15" t="s">
        <v>92</v>
      </c>
      <c r="G133" s="68"/>
    </row>
    <row r="134" spans="2:7" x14ac:dyDescent="0.25">
      <c r="B134" s="53" t="s">
        <v>28</v>
      </c>
      <c r="C134" s="54"/>
      <c r="D134" s="107" t="s">
        <v>105</v>
      </c>
      <c r="E134" s="108" t="s">
        <v>106</v>
      </c>
      <c r="F134" s="109" t="s">
        <v>106</v>
      </c>
      <c r="G134" s="68"/>
    </row>
    <row r="135" spans="2:7" ht="15.75" thickBot="1" x14ac:dyDescent="0.3">
      <c r="B135" s="75"/>
      <c r="C135" s="76"/>
      <c r="D135" s="37"/>
      <c r="E135" s="37"/>
      <c r="F135" s="28"/>
      <c r="G135" s="69"/>
    </row>
    <row r="136" spans="2:7" ht="15.75" thickBot="1" x14ac:dyDescent="0.3">
      <c r="C136" s="12"/>
      <c r="D136" s="12"/>
      <c r="E136" s="11"/>
      <c r="F136" s="4"/>
      <c r="G136" s="8"/>
    </row>
    <row r="137" spans="2:7" ht="15.75" thickBot="1" x14ac:dyDescent="0.3">
      <c r="B137" s="55" t="s">
        <v>51</v>
      </c>
      <c r="C137" s="56"/>
      <c r="D137" s="56"/>
      <c r="E137" s="56"/>
      <c r="F137" s="56"/>
      <c r="G137" s="67"/>
    </row>
    <row r="138" spans="2:7" x14ac:dyDescent="0.25">
      <c r="B138" s="62" t="s">
        <v>93</v>
      </c>
      <c r="C138" s="63"/>
      <c r="D138" s="63"/>
      <c r="E138" s="38" t="s">
        <v>94</v>
      </c>
      <c r="F138" s="125" t="s">
        <v>57</v>
      </c>
      <c r="G138" s="68"/>
    </row>
    <row r="139" spans="2:7" x14ac:dyDescent="0.25">
      <c r="B139" s="64" t="s">
        <v>95</v>
      </c>
      <c r="C139" s="65"/>
      <c r="D139" s="66"/>
      <c r="E139" s="39" t="s">
        <v>96</v>
      </c>
      <c r="F139" s="126"/>
      <c r="G139" s="68"/>
    </row>
    <row r="140" spans="2:7" x14ac:dyDescent="0.25">
      <c r="B140" s="64" t="s">
        <v>97</v>
      </c>
      <c r="C140" s="65"/>
      <c r="D140" s="66"/>
      <c r="E140" s="39" t="s">
        <v>98</v>
      </c>
      <c r="F140" s="126"/>
      <c r="G140" s="68"/>
    </row>
    <row r="141" spans="2:7" x14ac:dyDescent="0.25">
      <c r="B141" s="64" t="s">
        <v>100</v>
      </c>
      <c r="C141" s="65"/>
      <c r="D141" s="66"/>
      <c r="E141" s="39" t="s">
        <v>111</v>
      </c>
      <c r="F141" s="127"/>
      <c r="G141" s="68"/>
    </row>
    <row r="142" spans="2:7" x14ac:dyDescent="0.25">
      <c r="B142" s="64" t="s">
        <v>99</v>
      </c>
      <c r="C142" s="65"/>
      <c r="D142" s="66"/>
      <c r="E142" s="39" t="s">
        <v>52</v>
      </c>
      <c r="F142" s="34" t="str">
        <f>IF(E142="N/A", "AUTO", "GUIDE - DD3513398")</f>
        <v>AUTO</v>
      </c>
      <c r="G142" s="68"/>
    </row>
    <row r="143" spans="2:7" x14ac:dyDescent="0.25">
      <c r="B143" s="64" t="s">
        <v>101</v>
      </c>
      <c r="C143" s="65"/>
      <c r="D143" s="66"/>
      <c r="E143" s="39" t="s">
        <v>107</v>
      </c>
      <c r="F143" s="34" t="str">
        <f>IF(E143="N/A", "AUTO", "GUIDE - DD3513398")</f>
        <v>GUIDE - DD3513398</v>
      </c>
      <c r="G143" s="68"/>
    </row>
    <row r="144" spans="2:7" ht="15.75" thickBot="1" x14ac:dyDescent="0.3">
      <c r="B144" s="49" t="s">
        <v>53</v>
      </c>
      <c r="C144" s="50"/>
      <c r="D144" s="50"/>
      <c r="E144" s="40" t="s">
        <v>52</v>
      </c>
      <c r="F144" s="41" t="str">
        <f>IF(E144="N/A", " ", "GUIDE - DD3350029")</f>
        <v xml:space="preserve"> </v>
      </c>
      <c r="G144" s="69"/>
    </row>
    <row r="145" spans="2:7" x14ac:dyDescent="0.25">
      <c r="C145" s="12"/>
      <c r="D145" s="12"/>
      <c r="E145" s="11"/>
      <c r="F145" s="4"/>
      <c r="G145" s="8"/>
    </row>
    <row r="146" spans="2:7" ht="15.75" thickBot="1" x14ac:dyDescent="0.3"/>
    <row r="147" spans="2:7" x14ac:dyDescent="0.25">
      <c r="B147" s="9" t="s">
        <v>54</v>
      </c>
      <c r="C147" s="10"/>
      <c r="D147" s="10"/>
      <c r="E147" s="10"/>
      <c r="F147" s="10"/>
      <c r="G147" s="1"/>
    </row>
    <row r="148" spans="2:7" x14ac:dyDescent="0.25">
      <c r="B148" s="3"/>
      <c r="G148" s="2"/>
    </row>
    <row r="149" spans="2:7" x14ac:dyDescent="0.25">
      <c r="B149" s="3"/>
      <c r="G149" s="2"/>
    </row>
    <row r="150" spans="2:7" x14ac:dyDescent="0.25">
      <c r="B150" s="3"/>
      <c r="G150" s="2"/>
    </row>
    <row r="151" spans="2:7" x14ac:dyDescent="0.25">
      <c r="B151" s="3"/>
      <c r="G151" s="2"/>
    </row>
    <row r="152" spans="2:7" x14ac:dyDescent="0.25">
      <c r="B152" s="3"/>
      <c r="G152" s="2"/>
    </row>
    <row r="153" spans="2:7" x14ac:dyDescent="0.25">
      <c r="B153" s="3"/>
      <c r="G153" s="2"/>
    </row>
    <row r="154" spans="2:7" x14ac:dyDescent="0.25">
      <c r="B154" s="3"/>
      <c r="G154" s="2"/>
    </row>
    <row r="155" spans="2:7" x14ac:dyDescent="0.25">
      <c r="B155" s="3"/>
      <c r="G155" s="2"/>
    </row>
    <row r="156" spans="2:7" x14ac:dyDescent="0.25">
      <c r="B156" s="3"/>
      <c r="G156" s="2"/>
    </row>
    <row r="157" spans="2:7" x14ac:dyDescent="0.25">
      <c r="B157" s="3"/>
      <c r="G157" s="2"/>
    </row>
    <row r="158" spans="2:7" x14ac:dyDescent="0.25">
      <c r="B158" s="3"/>
      <c r="G158" s="2"/>
    </row>
    <row r="159" spans="2:7" x14ac:dyDescent="0.25">
      <c r="B159" s="3"/>
      <c r="G159" s="2"/>
    </row>
    <row r="160" spans="2:7" x14ac:dyDescent="0.25">
      <c r="B160" s="3"/>
      <c r="G160" s="2"/>
    </row>
    <row r="161" spans="2:7" ht="15.75" thickBot="1" x14ac:dyDescent="0.3">
      <c r="B161" s="5"/>
      <c r="C161" s="6"/>
      <c r="D161" s="6"/>
      <c r="E161" s="6"/>
      <c r="F161" s="6"/>
      <c r="G161" s="7"/>
    </row>
    <row r="163" spans="2:7" x14ac:dyDescent="0.25">
      <c r="B163" t="s">
        <v>55</v>
      </c>
    </row>
  </sheetData>
  <mergeCells count="176">
    <mergeCell ref="F138:F141"/>
    <mergeCell ref="B134:C134"/>
    <mergeCell ref="B135:C135"/>
    <mergeCell ref="B140:D140"/>
    <mergeCell ref="B141:D141"/>
    <mergeCell ref="B143:D143"/>
    <mergeCell ref="B117:F117"/>
    <mergeCell ref="B118:C118"/>
    <mergeCell ref="D118:F118"/>
    <mergeCell ref="D119:F119"/>
    <mergeCell ref="D120:F120"/>
    <mergeCell ref="B121:B124"/>
    <mergeCell ref="D121:F121"/>
    <mergeCell ref="D122:F122"/>
    <mergeCell ref="D123:F123"/>
    <mergeCell ref="D124:F124"/>
    <mergeCell ref="B125:C125"/>
    <mergeCell ref="D125:F125"/>
    <mergeCell ref="B126:C126"/>
    <mergeCell ref="B111:C111"/>
    <mergeCell ref="B113:F113"/>
    <mergeCell ref="G113:G115"/>
    <mergeCell ref="B115:C115"/>
    <mergeCell ref="B139:D139"/>
    <mergeCell ref="G118:G129"/>
    <mergeCell ref="D126:F126"/>
    <mergeCell ref="B127:C127"/>
    <mergeCell ref="D127:F127"/>
    <mergeCell ref="D128:F128"/>
    <mergeCell ref="B129:C129"/>
    <mergeCell ref="D129:F129"/>
    <mergeCell ref="B131:F131"/>
    <mergeCell ref="G131:G135"/>
    <mergeCell ref="B132:C132"/>
    <mergeCell ref="B133:C133"/>
    <mergeCell ref="B106:C106"/>
    <mergeCell ref="B107:C107"/>
    <mergeCell ref="B108:C108"/>
    <mergeCell ref="B109:C109"/>
    <mergeCell ref="B110:C110"/>
    <mergeCell ref="D91:F91"/>
    <mergeCell ref="B92:C92"/>
    <mergeCell ref="D92:F92"/>
    <mergeCell ref="B94:F94"/>
    <mergeCell ref="G94:G111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82:C82"/>
    <mergeCell ref="D82:F82"/>
    <mergeCell ref="G82:G92"/>
    <mergeCell ref="B83:C83"/>
    <mergeCell ref="D83:F83"/>
    <mergeCell ref="B84:B87"/>
    <mergeCell ref="D84:F84"/>
    <mergeCell ref="D85:F85"/>
    <mergeCell ref="D86:F86"/>
    <mergeCell ref="D87:F87"/>
    <mergeCell ref="B88:C88"/>
    <mergeCell ref="D88:F88"/>
    <mergeCell ref="B89:C89"/>
    <mergeCell ref="D89:F89"/>
    <mergeCell ref="B90:C90"/>
    <mergeCell ref="D90:F90"/>
    <mergeCell ref="B77:C77"/>
    <mergeCell ref="B78:C78"/>
    <mergeCell ref="B80:F80"/>
    <mergeCell ref="G80:G81"/>
    <mergeCell ref="B81:C81"/>
    <mergeCell ref="D81:F81"/>
    <mergeCell ref="B72:C72"/>
    <mergeCell ref="B73:C73"/>
    <mergeCell ref="B74:C74"/>
    <mergeCell ref="B75:C75"/>
    <mergeCell ref="B76:C76"/>
    <mergeCell ref="D57:F57"/>
    <mergeCell ref="B58:C58"/>
    <mergeCell ref="D58:F58"/>
    <mergeCell ref="B60:F60"/>
    <mergeCell ref="G60:G78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54:C54"/>
    <mergeCell ref="D54:F54"/>
    <mergeCell ref="B55:C55"/>
    <mergeCell ref="D55:F55"/>
    <mergeCell ref="B56:C56"/>
    <mergeCell ref="D56:F56"/>
    <mergeCell ref="B49:C49"/>
    <mergeCell ref="D49:F49"/>
    <mergeCell ref="B50:B53"/>
    <mergeCell ref="D50:F50"/>
    <mergeCell ref="D51:F51"/>
    <mergeCell ref="D52:F52"/>
    <mergeCell ref="D53:F53"/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137:G144"/>
    <mergeCell ref="D9:F9"/>
    <mergeCell ref="B20:C20"/>
    <mergeCell ref="B23:C23"/>
    <mergeCell ref="B35:C35"/>
    <mergeCell ref="B34:C34"/>
    <mergeCell ref="B31:C31"/>
    <mergeCell ref="B46:F46"/>
    <mergeCell ref="G46:G47"/>
    <mergeCell ref="B47:C47"/>
    <mergeCell ref="D47:F47"/>
    <mergeCell ref="B48:C48"/>
    <mergeCell ref="D48:F48"/>
    <mergeCell ref="G48:G58"/>
    <mergeCell ref="D4:F4"/>
    <mergeCell ref="D5:F5"/>
    <mergeCell ref="B14:C14"/>
    <mergeCell ref="B17:C17"/>
    <mergeCell ref="B144:D144"/>
    <mergeCell ref="B21:C21"/>
    <mergeCell ref="B38:F38"/>
    <mergeCell ref="B39:C39"/>
    <mergeCell ref="D14:F14"/>
    <mergeCell ref="B40:B41"/>
    <mergeCell ref="B138:D138"/>
    <mergeCell ref="B137:F137"/>
    <mergeCell ref="B142:D142"/>
    <mergeCell ref="B22:C22"/>
    <mergeCell ref="B33:C33"/>
    <mergeCell ref="B24:C24"/>
  </mergeCells>
  <dataValidations count="60">
    <dataValidation type="list" allowBlank="1" showInputMessage="1" showErrorMessage="1" sqref="D4:F4 D82:F82" xr:uid="{DA869ECD-47AA-43FF-868B-FA4C0EE6EE44}">
      <formula1>"VF,VM,VX, DB-5000"</formula1>
    </dataValidation>
    <dataValidation type="list" allowBlank="1" showInputMessage="1" showErrorMessage="1" sqref="D5:F5 D49:F49 D83:F83 D120:F120" xr:uid="{CB3F6629-A940-4336-862D-3AE7135C8BB5}">
      <formula1>"FRONT,WALK-IN,REAR"</formula1>
    </dataValidation>
    <dataValidation type="list" errorStyle="warning" allowBlank="1" showInputMessage="1" showErrorMessage="1" sqref="D6:F6 D84:F84" xr:uid="{14F402D9-59F3-457F-BB3D-7608F7DB5382}">
      <formula1>"FULL COLOR, MONOCHROME, Red-Green"</formula1>
    </dataValidation>
    <dataValidation type="list" errorStyle="warning" allowBlank="1" showInputMessage="1" showErrorMessage="1" sqref="D8:F8" xr:uid="{59BCE2A2-8358-47B4-B22F-6B08DA440010}">
      <formula1>"?,9X5,9X15,16X16,24X16, 18X18"</formula1>
    </dataValidation>
    <dataValidation type="list" errorStyle="warning" allowBlank="1" showInputMessage="1" showErrorMessage="1" sqref="I9 H8 D53:F53 D87:F87" xr:uid="{00000000-0002-0000-0000-000004000000}">
      <formula1>"20,34,46,66"</formula1>
    </dataValidation>
    <dataValidation type="list" allowBlank="1" showInputMessage="1" showErrorMessage="1" sqref="D12:F12 D56:F56 D90:F90 D127:F127" xr:uid="{3BA9CD36-FB1F-48DB-B60C-AB79B072315D}">
      <formula1>"FULL MATRIX,LINE MATRIX"</formula1>
    </dataValidation>
    <dataValidation type="list" allowBlank="1" showInputMessage="1" showErrorMessage="1" sqref="D7:F7 D85:F85" xr:uid="{BC9BC99C-417C-4071-9F30-50101B80E676}">
      <formula1>"GEN 4 (24 VOLT BUS), ANTAIOS (DVX)"</formula1>
    </dataValidation>
    <dataValidation type="list" allowBlank="1" showInputMessage="1" showErrorMessage="1" sqref="B39:C39" xr:uid="{0F7AB1C8-A6D2-490C-B226-D3510608B6EC}">
      <formula1>"DOOR SWITCH 2 (TC),'"</formula1>
    </dataValidation>
    <dataValidation type="list" allowBlank="1" showInputMessage="1" showErrorMessage="1" sqref="D34" xr:uid="{7A01EBF1-ABB1-428C-A889-CBE58152D950}">
      <formula1>"?,YES,NO"</formula1>
    </dataValidation>
    <dataValidation type="list" allowBlank="1" showInputMessage="1" showErrorMessage="1" sqref="D27 D102" xr:uid="{8DB7016C-5B23-466D-ABCB-99257BF7FB39}">
      <formula1>"0,1"</formula1>
    </dataValidation>
    <dataValidation type="list" allowBlank="1" showInputMessage="1" showErrorMessage="1" sqref="D33 D108" xr:uid="{0DA423E0-E404-4818-8407-0460AF6F1C2C}">
      <formula1>"YES,NO"</formula1>
    </dataValidation>
    <dataValidation type="list" errorStyle="warning" allowBlank="1" showInputMessage="1" showErrorMessage="1" sqref="D30:D32 D70 D74 D105:D107" xr:uid="{756ED98E-6BA9-440A-84DF-A35EF5754DDB}">
      <formula1>"YES,NO"</formula1>
    </dataValidation>
    <dataValidation type="list" errorStyle="warning" allowBlank="1" showInputMessage="1" showErrorMessage="1" sqref="D14:F14 D58:F58 D92:F92 D129:F129" xr:uid="{E52000FE-FD8C-4FDA-823C-5E1EB4375E8B}">
      <formula1>"ROWS,BAYS"</formula1>
    </dataValidation>
    <dataValidation type="list" allowBlank="1" showInputMessage="1" showErrorMessage="1" sqref="B40:B41" xr:uid="{CEF6F1F5-85A6-48E6-BA81-78E4F59C005B}">
      <formula1>"',UPS"</formula1>
    </dataValidation>
    <dataValidation type="list" errorStyle="warning" allowBlank="1" showInputMessage="1" showErrorMessage="1" sqref="D24" xr:uid="{6550E7B4-E9A0-42E5-8E98-9A782E03C49D}">
      <formula1>"NO, ?,1,2,3,4,5,6,7,8"</formula1>
    </dataValidation>
    <dataValidation type="list" errorStyle="warning" allowBlank="1" showInputMessage="1" showErrorMessage="1" sqref="D29" xr:uid="{CEE2E097-B142-4AE0-BAED-392CB3D6207E}">
      <formula1>"1,2,3,4,5,6,7,8,9,10"</formula1>
    </dataValidation>
    <dataValidation type="list" errorStyle="warning" allowBlank="1" showInputMessage="1" showErrorMessage="1" sqref="D28 D104" xr:uid="{D2623A11-C3F2-474F-887E-9A2666246542}">
      <formula1>"NO,1,2,3,4,5,6,7,8,9,10"</formula1>
    </dataValidation>
    <dataValidation type="list" errorStyle="warning" allowBlank="1" showInputMessage="1" showErrorMessage="1" sqref="D35" xr:uid="{13E4569D-C6BF-4F9D-A9A9-EC5E44F27951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5D7A9191-4A51-4796-B8A2-4B0CB778D151}">
      <formula1>"'--,CAN - 30000,I/O"</formula1>
    </dataValidation>
    <dataValidation type="list" allowBlank="1" showInputMessage="1" sqref="D41" xr:uid="{FC969A21-D039-4146-8CDD-72D4E2E9EEA0}">
      <formula1>"',Percent - 50%, Watts - 1800, Watts - 1100, Watts - 650"</formula1>
    </dataValidation>
    <dataValidation type="list" allowBlank="1" showInputMessage="1" sqref="D40" xr:uid="{9FC4B88F-F485-4552-9944-1C990474FCE9}">
      <formula1>"', 'By Brightness %, By Power"</formula1>
    </dataValidation>
    <dataValidation type="list" errorStyle="warning" allowBlank="1" showInputMessage="1" showErrorMessage="1" sqref="C40" xr:uid="{0E496F82-07AB-4624-BC4E-8D8AB75197FD}">
      <formula1>"',ALPHA FXM SERIES,TRIPPLITE,Generic UPS"</formula1>
    </dataValidation>
    <dataValidation type="list" allowBlank="1" showInputMessage="1" sqref="C41" xr:uid="{D8D3F382-2D71-4980-820A-3442E6255C84}">
      <formula1>"',Control equipment,Entire display"</formula1>
    </dataValidation>
    <dataValidation type="list" allowBlank="1" showInputMessage="1" showErrorMessage="1" sqref="E40" xr:uid="{7A432175-FC4A-4A0E-BFD6-9ED4D6B5184B}">
      <formula1>"',1 Hour,2 Hour,3 Hour, 4 Hour,5 Hour"</formula1>
    </dataValidation>
    <dataValidation type="list" allowBlank="1" showInputMessage="1" showErrorMessage="1" sqref="E41" xr:uid="{E16BFC67-6542-42CC-A818-BBA12A9E34EA}">
      <formula1>"', Serial,Ethernet"</formula1>
    </dataValidation>
    <dataValidation type="list" allowBlank="1" showInputMessage="1" showErrorMessage="1" sqref="F40" xr:uid="{3B965EA9-BBC0-4941-AED8-20B448B2F912}">
      <formula1>"', Auxiliary, Default IP, Specify IP"</formula1>
    </dataValidation>
    <dataValidation type="list" allowBlank="1" showInputMessage="1" showErrorMessage="1" sqref="F25:F26 F100:F101" xr:uid="{60A41467-D52B-4CA1-B973-C57C42ED14B6}">
      <formula1>"', Isolation Boards in Sign - Yes, Isolation Boards in Sign - No"</formula1>
    </dataValidation>
    <dataValidation type="list" errorStyle="warning" allowBlank="1" showInputMessage="1" showErrorMessage="1" sqref="D25:D26 D100:D101" xr:uid="{6FAAA14C-6967-462A-9F6C-C557F8C49AB9}">
      <formula1>"YES, NO"</formula1>
    </dataValidation>
    <dataValidation type="list" allowBlank="1" showInputMessage="1" showErrorMessage="1" sqref="F27" xr:uid="{35F4E6CE-678B-45E4-923D-F78B8F3562A8}">
      <formula1>"', CONNECT TO MODULE - NO, CONNECT TO MODULE - YES"</formula1>
    </dataValidation>
    <dataValidation type="list" allowBlank="1" showInputMessage="1" showErrorMessage="1" sqref="F24 F99" xr:uid="{DD3F20F2-E688-4C6A-B3E2-2F371B5FF11D}">
      <formula1>"?, IN SIGN - YES, IN SIGN - NO"</formula1>
    </dataValidation>
    <dataValidation type="list" allowBlank="1" showInputMessage="1" showErrorMessage="1" sqref="E34 E76" xr:uid="{23BF13E1-13A3-4B1C-8A83-BCC826017706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8C408724-6FB0-4C87-BC83-38AB055E0EAE}">
      <formula1>"20,34,46,66"</formula1>
    </dataValidation>
    <dataValidation type="list" allowBlank="1" showInputMessage="1" showErrorMessage="1" sqref="B42:B43 B114" xr:uid="{F66CE885-9668-42B9-AC69-383EAF146B68}">
      <formula1>"', ?, PS Redundancy Board"</formula1>
    </dataValidation>
    <dataValidation type="list" errorStyle="warning" allowBlank="1" showInputMessage="1" sqref="C42:C43 C114" xr:uid="{03A93B3C-CB06-4CB5-84D4-7578575F283D}">
      <formula1>"', Module Output - ?"</formula1>
    </dataValidation>
    <dataValidation type="list" errorStyle="warning" allowBlank="1" showInputMessage="1" showErrorMessage="1" sqref="D86:F86" xr:uid="{D955BBDB-5B62-4397-9F1B-338B1BBDB605}">
      <formula1>"7X5,9X5,9X15,16X16,24X16, 18X18"</formula1>
    </dataValidation>
    <dataValidation type="list" allowBlank="1" showInputMessage="1" showErrorMessage="1" sqref="O113 O131" xr:uid="{241F418C-FCD9-4896-9F5A-93D718E87EDA}">
      <formula1>"DOOR SWITCH 2 (TC), "</formula1>
    </dataValidation>
    <dataValidation type="list" allowBlank="1" showInputMessage="1" showErrorMessage="1" sqref="D109" xr:uid="{48FD5D0A-DC33-47AB-9B88-CF5EB895B6F9}">
      <formula1>"0,1,2, YES, NO"</formula1>
    </dataValidation>
    <dataValidation type="list" allowBlank="1" showInputMessage="1" showErrorMessage="1" sqref="B115:C115" xr:uid="{229EEA66-1BD2-4244-A572-422EA9290CFC}">
      <formula1>"MINI DC I/O 6,'"</formula1>
    </dataValidation>
    <dataValidation type="list" errorStyle="warning" allowBlank="1" showInputMessage="1" showErrorMessage="1" sqref="D99" xr:uid="{5A60148D-00EF-4906-B1B9-0074E9DD415A}">
      <formula1>"NO,1,2,3,4,5,6,7,8"</formula1>
    </dataValidation>
    <dataValidation type="list" errorStyle="warning" allowBlank="1" showInputMessage="1" showErrorMessage="1" sqref="D110" xr:uid="{E69B9C23-9DD0-4263-A844-DD6C92E3D0EA}">
      <formula1>"?,NO,1,2"</formula1>
    </dataValidation>
    <dataValidation type="list" errorStyle="warning" allowBlank="1" showInputMessage="1" showErrorMessage="1" sqref="F103" xr:uid="{FCD53166-4C3B-4B76-904A-D3A417EBBD15}">
      <formula1>"'--,CAN,I/O"</formula1>
    </dataValidation>
    <dataValidation type="list" allowBlank="1" showInputMessage="1" showErrorMessage="1" sqref="F102" xr:uid="{C12BF66F-0DDE-4BB3-9C31-9F8547E77CD0}">
      <formula1>"?, CONNECT TO MODULE - YES, CONNECT TO MODULE - NO"</formula1>
    </dataValidation>
    <dataValidation type="list" allowBlank="1" showInputMessage="1" showErrorMessage="1" sqref="E109" xr:uid="{B8A23763-405B-41CB-A28B-7D53208D7661}">
      <formula1>"Alternate, Synchronize"</formula1>
    </dataValidation>
    <dataValidation type="list" errorStyle="warning" allowBlank="1" showInputMessage="1" showErrorMessage="1" sqref="D111:D112" xr:uid="{92FDFF16-EE5C-435B-9FB0-5DD903CBA378}">
      <formula1>"?,Gen IV, PS Redundancy Board, Eltek Power on the Ground"</formula1>
    </dataValidation>
    <dataValidation type="list" errorStyle="warning" allowBlank="1" showInputMessage="1" showErrorMessage="1" sqref="D103" xr:uid="{0E563B80-9BEE-4272-853E-812A261CB4A7}">
      <formula1>"?,NO,1,2,3,4,5,6,7,8,9,10"</formula1>
    </dataValidation>
    <dataValidation type="list" allowBlank="1" showInputMessage="1" showErrorMessage="1" sqref="D48:F48" xr:uid="{A54440BC-B464-4C6B-8CA0-2E3496A4E110}">
      <formula1>"VF,VM,VX, DB-5000, VSLS"</formula1>
    </dataValidation>
    <dataValidation type="list" errorStyle="warning" allowBlank="1" showInputMessage="1" showErrorMessage="1" sqref="D50:F50" xr:uid="{C9405199-43BE-467F-9ACA-4E3DBDFE26B7}">
      <formula1>"FULL COLOR, MONOCHROME"</formula1>
    </dataValidation>
    <dataValidation type="list" errorStyle="warning" allowBlank="1" showInputMessage="1" showErrorMessage="1" sqref="D52:F52" xr:uid="{2AA8F4CE-C563-4749-9B25-11238474B6D4}">
      <formula1>"9X5,9X15,16X16,24X16, 18X18"</formula1>
    </dataValidation>
    <dataValidation errorStyle="warning" allowBlank="1" showInputMessage="1" showErrorMessage="1" sqref="F68" xr:uid="{247C490D-903C-4B05-B3BD-E9C0201A61C9}"/>
    <dataValidation type="list" allowBlank="1" showInputMessage="1" showErrorMessage="1" sqref="D76" xr:uid="{EDCAFB79-1CA3-4492-9385-92471E0E1D98}">
      <formula1>"?, Yes, No"</formula1>
    </dataValidation>
    <dataValidation type="list" allowBlank="1" showInputMessage="1" showErrorMessage="1" sqref="D51:F51" xr:uid="{565A93DC-6F8A-4C6A-91D4-078E910342B6}">
      <formula1>"GEN 4 (24 VOLT BUS), ProLink5, "</formula1>
    </dataValidation>
    <dataValidation type="list" errorStyle="warning" allowBlank="1" showInputMessage="1" showErrorMessage="1" sqref="D78:D79" xr:uid="{8DC12F82-F0C2-4158-BC98-37E0F1D82443}">
      <formula1>"PS REDUNDANCY BOARD, ELTEK POWER ON GROUND"</formula1>
    </dataValidation>
    <dataValidation type="list" allowBlank="1" showInputMessage="1" showErrorMessage="1" sqref="D119:F119" xr:uid="{B71CFCDA-9EBC-44BC-9537-7E0DE7785E59}">
      <formula1>"VF,VM,VX, DB-5000, VS6 (GS6)"</formula1>
    </dataValidation>
    <dataValidation type="list" allowBlank="1" showInputMessage="1" showErrorMessage="1" sqref="D123:F123" xr:uid="{C311016E-C642-4244-BFB4-B5BC7AE73CC8}">
      <formula1>"16X16,16x20, 18X18, 20X20, 20X25, 36X36, 45X45, 48X48"</formula1>
    </dataValidation>
    <dataValidation type="list" allowBlank="1" showInputMessage="1" showErrorMessage="1" sqref="B135:C135" xr:uid="{27FD52A6-0A54-4DE7-B75F-43FB96AA2088}">
      <formula1>"MINI DC I/O 3,'"</formula1>
    </dataValidation>
    <dataValidation type="list" allowBlank="1" showInputMessage="1" showErrorMessage="1" sqref="D122:F122" xr:uid="{3B4C64A8-698E-459A-8623-1068196AC71E}">
      <formula1>"GEN 4 (24 VOLT BUS), ANTAIOS (DVX), ProLink5"</formula1>
    </dataValidation>
    <dataValidation type="list" allowBlank="1" showInputMessage="1" showErrorMessage="1" sqref="D124:F124" xr:uid="{8285B437-6496-4145-8CA3-2FD60BE7B315}">
      <formula1>"8,10,16,20,34,46,66"</formula1>
    </dataValidation>
    <dataValidation type="list" allowBlank="1" showInputMessage="1" showErrorMessage="1" sqref="D121:F121" xr:uid="{136E560C-AA31-4F9E-95F3-FE944AD86B87}">
      <formula1>"FULL COLOR, MONOCHROME"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C35448</OrderProject_x0020_ID>
    <DocNumber xmlns="2cc016c5-161d-4d6b-a532-6cf687f4a3ab">DD5938821</DocNumber>
    <Rev xmlns="2cc016c5-161d-4d6b-a532-6cf687f4a3ab">00</Rev>
    <_dlc_DocId xmlns="b479dd50-8d7e-4b78-9fb1-00cf65781f6b">75D2Y5VYC55K-1220653723-67929</_dlc_DocId>
    <_dlc_DocIdUrl xmlns="b479dd50-8d7e-4b78-9fb1-00cf65781f6b">
      <Url>https://daktronics.sharepoint.com/sites/docs-engineering/_layouts/15/DocIdRedir.aspx?ID=75D2Y5VYC55K-1220653723-67929</Url>
      <Description>75D2Y5VYC55K-1220653723-67929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2cc016c5-161d-4d6b-a532-6cf687f4a3ab"/>
    <ds:schemaRef ds:uri="http://schemas.openxmlformats.org/package/2006/metadata/core-properties"/>
    <ds:schemaRef ds:uri="b479dd50-8d7e-4b78-9fb1-00cf65781f6b"/>
    <ds:schemaRef ds:uri="cdae4ca2-47b8-467c-a804-ebae05ca0c7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437706-2435-4FD7-B5D6-AB5567072CB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0C9D40-D1ED-4C55-8F2A-02D86C3DE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C35448 Caltrans, Site Config, VF-2420 @1, VS-5360 @2, VX-2420 @5, GC6 @1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2026-07-29T15:35:37Z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c87c28cd-8ceb-4c87-87fb-6e843e2e5a08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