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16" documentId="8_{EF740867-CA20-4576-9FC1-1AA2B851EB81}" xr6:coauthVersionLast="47" xr6:coauthVersionMax="47" xr10:uidLastSave="{0B0F57AD-E56A-4C97-A3F0-0F4B9123EFF4}"/>
  <bookViews>
    <workbookView xWindow="9390" yWindow="0" windowWidth="19515" windowHeight="15585" xr2:uid="{00000000-000D-0000-FFFF-FFFF00000000}"/>
  </bookViews>
  <sheets>
    <sheet name="Sheet1" sheetId="1" r:id="rId1"/>
  </sheets>
  <definedNames>
    <definedName name="_xlnm._FilterDatabase" localSheetId="0" hidden="1">Sheet1!$B$24:$G$48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 l="1"/>
  <c r="D46" i="1"/>
  <c r="F43" i="1"/>
  <c r="E43" i="1"/>
  <c r="D43" i="1"/>
  <c r="F52" i="1"/>
  <c r="F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7F7451AF-2CF7-43B5-8545-78016DB64A77}">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6CCC56A6-E0E7-473E-8F92-9595663FA0A5}">
      <text>
        <r>
          <rPr>
            <b/>
            <sz val="9"/>
            <color indexed="81"/>
            <rFont val="Tahoma"/>
            <family val="2"/>
          </rPr>
          <t>Will Tucker:</t>
        </r>
        <r>
          <rPr>
            <sz val="9"/>
            <color indexed="81"/>
            <rFont val="Tahoma"/>
            <family val="2"/>
          </rPr>
          <t xml:space="preserve">
- P2183 VMs are full Matrix
- P2183 VMs will be set to Line Matrix when we have signs that are being stacked and setup as 1 sign.
- P1447 VMs would use Line Matrix.</t>
        </r>
      </text>
    </comment>
    <comment ref="C13" authorId="1" shapeId="0" xr:uid="{60D7316F-9F16-4460-8810-4271198305F8}">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7F0F5D81-13B6-448E-9B0D-986F34B18A75}">
      <text>
        <r>
          <rPr>
            <b/>
            <sz val="9"/>
            <color indexed="81"/>
            <rFont val="Tahoma"/>
            <family val="2"/>
          </rPr>
          <t>Pat Lilla:</t>
        </r>
        <r>
          <rPr>
            <sz val="9"/>
            <color indexed="81"/>
            <rFont val="Tahoma"/>
            <family val="2"/>
          </rPr>
          <t xml:space="preserve">
This is the quantity of VCB's in one sign.</t>
        </r>
      </text>
    </comment>
    <comment ref="D14" authorId="1" shapeId="0" xr:uid="{4E4BCFF2-4B22-4FB9-833F-58263C466CDF}">
      <text>
        <r>
          <rPr>
            <b/>
            <sz val="9"/>
            <color indexed="81"/>
            <rFont val="Tahoma"/>
            <family val="2"/>
          </rPr>
          <t>Will Tucker:</t>
        </r>
        <r>
          <rPr>
            <sz val="9"/>
            <color indexed="81"/>
            <rFont val="Tahoma"/>
            <family val="2"/>
          </rPr>
          <t xml:space="preserve">
- P2183 VMs are by BAYS
- P1447 VMs are by ROWS</t>
        </r>
      </text>
    </comment>
    <comment ref="E17" authorId="1" shapeId="0" xr:uid="{3FC971E7-78DA-4C53-902A-4A356CFDA9E1}">
      <text>
        <r>
          <rPr>
            <b/>
            <sz val="9"/>
            <color indexed="81"/>
            <rFont val="Tahoma"/>
            <family val="2"/>
          </rPr>
          <t>Will Tucker:</t>
        </r>
        <r>
          <rPr>
            <sz val="9"/>
            <color indexed="81"/>
            <rFont val="Tahoma"/>
            <family val="2"/>
          </rPr>
          <t xml:space="preserve">
- Address will only change when the PSRBs are in a TC.</t>
        </r>
      </text>
    </comment>
    <comment ref="F17" authorId="1" shapeId="0" xr:uid="{9579AE95-C72B-4CC7-AFE0-5B0C6CD8F3D9}">
      <text>
        <r>
          <rPr>
            <b/>
            <sz val="9"/>
            <color indexed="81"/>
            <rFont val="Tahoma"/>
            <family val="2"/>
          </rPr>
          <t>Will Tucker:</t>
        </r>
        <r>
          <rPr>
            <sz val="9"/>
            <color indexed="81"/>
            <rFont val="Tahoma"/>
            <family val="2"/>
          </rPr>
          <t xml:space="preserve">
PSRB location
- On Display Interface - In Sign
- VIP 1 - In TC</t>
        </r>
      </text>
    </comment>
    <comment ref="D25" authorId="0" shapeId="0" xr:uid="{41D09C7B-6CA6-4261-AFB8-E9121DCD41BA}">
      <text>
        <r>
          <rPr>
            <b/>
            <sz val="9"/>
            <color indexed="81"/>
            <rFont val="Tahoma"/>
            <family val="2"/>
          </rPr>
          <t>Pat Lilla:</t>
        </r>
        <r>
          <rPr>
            <sz val="9"/>
            <color indexed="81"/>
            <rFont val="Tahoma"/>
            <family val="2"/>
          </rPr>
          <t xml:space="preserve">
LINE is the light sensor on the Module.</t>
        </r>
      </text>
    </comment>
    <comment ref="F32" authorId="0" shapeId="0" xr:uid="{2B4C7510-86BA-4DC5-B6F2-A0AFDA0017FE}">
      <text>
        <r>
          <rPr>
            <b/>
            <sz val="9"/>
            <color indexed="81"/>
            <rFont val="Tahoma"/>
            <family val="2"/>
          </rPr>
          <t>Pat Lilla:</t>
        </r>
        <r>
          <rPr>
            <sz val="9"/>
            <color indexed="81"/>
            <rFont val="Tahoma"/>
            <family val="2"/>
          </rPr>
          <t xml:space="preserve">
- CAN used when VCB is in the sign.
- I/O used when VCB in the VCB Enclosure</t>
        </r>
      </text>
    </comment>
    <comment ref="D33" authorId="1" shapeId="0" xr:uid="{A31CA2AF-CEF6-4418-8948-DB202C05192F}">
      <text>
        <r>
          <rPr>
            <b/>
            <sz val="9"/>
            <color indexed="81"/>
            <rFont val="Tahoma"/>
            <family val="2"/>
          </rPr>
          <t>Will Tucker:</t>
        </r>
        <r>
          <rPr>
            <sz val="9"/>
            <color indexed="81"/>
            <rFont val="Tahoma"/>
            <family val="2"/>
          </rPr>
          <t xml:space="preserve">
- GEN I  (P1447) - No RPM
- GEN IV (P1447) - Has RPM
- P2183 - No RPM</t>
        </r>
      </text>
    </comment>
    <comment ref="D37" authorId="1" shapeId="0" xr:uid="{39D2BD9C-23BE-42C3-B458-D9A2156A6BE1}">
      <text>
        <r>
          <rPr>
            <b/>
            <sz val="9"/>
            <color indexed="81"/>
            <rFont val="Tahoma"/>
            <family val="2"/>
          </rPr>
          <t>Will Tucker:</t>
        </r>
        <r>
          <rPr>
            <sz val="9"/>
            <color indexed="81"/>
            <rFont val="Tahoma"/>
            <family val="2"/>
          </rPr>
          <t xml:space="preserve">
Gen 1 - No Fans</t>
        </r>
      </text>
    </comment>
    <comment ref="D38" authorId="1" shapeId="0" xr:uid="{3EE7D52B-35ED-423D-8A94-0ACE82FCCAB8}">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9" authorId="1" shapeId="0" xr:uid="{064EF1FB-8DAD-4074-9AD0-DDB9FF25092C}">
      <text>
        <r>
          <rPr>
            <b/>
            <sz val="9"/>
            <color indexed="81"/>
            <rFont val="Tahoma"/>
            <family val="2"/>
          </rPr>
          <t>Will Tucker:</t>
        </r>
        <r>
          <rPr>
            <sz val="9"/>
            <color indexed="81"/>
            <rFont val="Tahoma"/>
            <family val="2"/>
          </rPr>
          <t xml:space="preserve">
GEN 1 - No Surges</t>
        </r>
      </text>
    </comment>
    <comment ref="D40" authorId="1" shapeId="0" xr:uid="{2520A847-CCE6-424F-806F-7506D2DBA480}">
      <text>
        <r>
          <rPr>
            <sz val="11"/>
            <color theme="1"/>
            <rFont val="Calibri"/>
            <family val="2"/>
            <scheme val="minor"/>
          </rPr>
          <t>Will Tucker:
P2183 - Select Gen IV - the PSRB options must be manually selected at this time.</t>
        </r>
      </text>
    </comment>
    <comment ref="D44" authorId="1" shapeId="0" xr:uid="{46CC111B-1AC3-4224-9335-F618A073C249}">
      <text>
        <r>
          <rPr>
            <b/>
            <sz val="9"/>
            <color indexed="81"/>
            <rFont val="Tahoma"/>
            <family val="2"/>
          </rPr>
          <t>Will Tucker:</t>
        </r>
        <r>
          <rPr>
            <sz val="9"/>
            <color indexed="81"/>
            <rFont val="Tahoma"/>
            <family val="2"/>
          </rPr>
          <t xml:space="preserve">
- By Brightness used with Alpha UPS
- By Power used with Multilink UPS</t>
        </r>
      </text>
    </comment>
    <comment ref="F44" authorId="1" shapeId="0" xr:uid="{06B50BF7-B527-4762-B4F8-110881F7C6D7}">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46" authorId="1" shapeId="0" xr:uid="{B6688286-5EA8-4872-A73C-F89BFAE773D0}">
      <text>
        <r>
          <rPr>
            <b/>
            <sz val="9"/>
            <color indexed="81"/>
            <rFont val="Tahoma"/>
            <family val="2"/>
          </rPr>
          <t>Will Tucker:</t>
        </r>
        <r>
          <rPr>
            <sz val="9"/>
            <color indexed="81"/>
            <rFont val="Tahoma"/>
            <family val="2"/>
          </rPr>
          <t xml:space="preserve">
- Address will only change when the PSRBs are in a TC.</t>
        </r>
      </text>
    </comment>
    <comment ref="F46" authorId="1" shapeId="0" xr:uid="{1C804149-5842-46CF-9F98-731959AAC1F5}">
      <text>
        <r>
          <rPr>
            <b/>
            <sz val="9"/>
            <color indexed="81"/>
            <rFont val="Tahoma"/>
            <family val="2"/>
          </rPr>
          <t>Will Tucker:</t>
        </r>
        <r>
          <rPr>
            <sz val="9"/>
            <color indexed="81"/>
            <rFont val="Tahoma"/>
            <family val="2"/>
          </rPr>
          <t xml:space="preserve">
PSRB location
- On Display Interface - In Sign
- VIP 1 - In TC</t>
        </r>
      </text>
    </comment>
  </commentList>
</comments>
</file>

<file path=xl/sharedStrings.xml><?xml version="1.0" encoding="utf-8"?>
<sst xmlns="http://schemas.openxmlformats.org/spreadsheetml/2006/main" count="121" uniqueCount="85">
  <si>
    <t>Rev 00</t>
  </si>
  <si>
    <t>SIGN/S</t>
  </si>
  <si>
    <t>OPTION</t>
  </si>
  <si>
    <t>VALUE</t>
  </si>
  <si>
    <t>MODEL</t>
  </si>
  <si>
    <t>VM</t>
  </si>
  <si>
    <t>ACCESS</t>
  </si>
  <si>
    <t>FRONT</t>
  </si>
  <si>
    <t>MODULE</t>
  </si>
  <si>
    <t>MODULE TYPE</t>
  </si>
  <si>
    <t>MODULE POWER TYPE</t>
  </si>
  <si>
    <t>GEN 4 (24 VOLT BUS)</t>
  </si>
  <si>
    <t>MODULE SIZE</t>
  </si>
  <si>
    <t>PIXEL PITCH</t>
  </si>
  <si>
    <t>PIXEL HEIGHT</t>
  </si>
  <si>
    <t>PIXEL WIDTH</t>
  </si>
  <si>
    <t>TYPE</t>
  </si>
  <si>
    <t>FULL MATRIX</t>
  </si>
  <si>
    <t>DISPLAY INTERFACE</t>
  </si>
  <si>
    <t>WIRING LAYOUT</t>
  </si>
  <si>
    <t>BAYS</t>
  </si>
  <si>
    <t>SHARED - ETHERNET I/O</t>
  </si>
  <si>
    <t>ENABLE/DISABLE</t>
  </si>
  <si>
    <t>ENABLE</t>
  </si>
  <si>
    <t>CHANGE DEVICE</t>
  </si>
  <si>
    <t>MOXA IOLOGIK E1212</t>
  </si>
  <si>
    <t>MOXA SETUP GUIDE - DD3709979</t>
  </si>
  <si>
    <t>IP ADDRESS</t>
  </si>
  <si>
    <t>CUSTOMER PROVIDED</t>
  </si>
  <si>
    <t>PORT</t>
  </si>
  <si>
    <t>NOTE: ADJUST TO CUSTOMER SPEC - 502 IS DEFAULT</t>
  </si>
  <si>
    <t>TIMEOUT</t>
  </si>
  <si>
    <t>30000 MS</t>
  </si>
  <si>
    <t>NOTE: ADJUST TO CUSTOMER SPEC - 30000 IS DEFAULT</t>
  </si>
  <si>
    <t>POLL RATE</t>
  </si>
  <si>
    <t>5000 MS</t>
  </si>
  <si>
    <t>NOTE: ADJUST TO CUSTOMER SPEC - 5000 IS DEFAULT</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</si>
  <si>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</si>
  <si>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</si>
  <si>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</si>
  <si>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</si>
  <si>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</si>
  <si>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</si>
  <si>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</si>
  <si>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</si>
  <si>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</si>
  <si>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</si>
  <si>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</si>
  <si>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</si>
  <si>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</si>
  <si>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</si>
  <si>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</si>
  <si>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AIRFLOW SENSORS</t>
  </si>
  <si>
    <t>RPM SENSORS</t>
  </si>
  <si>
    <t>CABINET HEATERS</t>
  </si>
  <si>
    <t>DEFOG HEATERS</t>
  </si>
  <si>
    <t>FACE FANS</t>
  </si>
  <si>
    <t>VENT FANS</t>
  </si>
  <si>
    <t>YES</t>
  </si>
  <si>
    <t>BEACONS</t>
  </si>
  <si>
    <t>SURGE SUPPRESSORS</t>
  </si>
  <si>
    <t>POWER SYSTEM</t>
  </si>
  <si>
    <t>PERIPHERAL CONFIGURATION - ADVANCED SETUP</t>
  </si>
  <si>
    <t/>
  </si>
  <si>
    <t>PS Redundancy Board</t>
  </si>
  <si>
    <t>CUSTOM OPTIONS</t>
  </si>
  <si>
    <t>SYSTEM BACKUP FILES</t>
  </si>
  <si>
    <t>GUIDE - DD4832617</t>
  </si>
  <si>
    <t>TRANSLATION TABLE</t>
  </si>
  <si>
    <t>N/A</t>
  </si>
  <si>
    <t>CONTROLLER CONFIGURATION PACKAGE</t>
  </si>
  <si>
    <t>Reference Drawings</t>
  </si>
  <si>
    <t>Site Notes</t>
  </si>
  <si>
    <t>DD5946372</t>
  </si>
  <si>
    <t>C35615 Maine DOT, Site Config, VM-1028-24X48-20-RGB G5 @3</t>
  </si>
  <si>
    <t>SYSTEM CONFIGURATION
VM-1028-24X48-20-RGB G5 @2</t>
  </si>
  <si>
    <t>FULL COLOR</t>
  </si>
  <si>
    <t>24X16</t>
  </si>
  <si>
    <t>CONNECT TO MODULE - NO</t>
  </si>
  <si>
    <t>Gen IV</t>
  </si>
  <si>
    <t>1,2,3</t>
  </si>
  <si>
    <t>DD5666081 / ER-566081</t>
  </si>
  <si>
    <t>On Video Processor</t>
  </si>
  <si>
    <t>DD5946413</t>
  </si>
  <si>
    <t>Module Output - 3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</si>
</sst>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86">
    <xf numFmtId="0" fontId="0" fillId="0" borderId="0" xfId="0"/>
    <xf numFmtId="0" fontId="0" fillId="0" borderId="3" xfId="0" applyBorder="1"/>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0" fillId="0" borderId="1" xfId="0" applyBorder="1"/>
    <xf numFmtId="0" fontId="0" fillId="0" borderId="2" xfId="0" applyBorder="1"/>
    <xf numFmtId="0" fontId="0" fillId="0" borderId="11" xfId="0" quotePrefix="1" applyBorder="1" applyAlignment="1">
      <alignment horizontal="left"/>
    </xf>
    <xf numFmtId="0" fontId="0" fillId="0" borderId="14" xfId="0" applyBorder="1"/>
    <xf numFmtId="0" fontId="0" fillId="0" borderId="14" xfId="0" quotePrefix="1" applyBorder="1"/>
    <xf numFmtId="0" fontId="0" fillId="0" borderId="25" xfId="0" applyBorder="1"/>
    <xf numFmtId="0" fontId="0" fillId="0" borderId="25" xfId="0" quotePrefix="1" applyBorder="1"/>
    <xf numFmtId="0" fontId="0" fillId="0" borderId="26" xfId="0" quotePrefix="1" applyBorder="1"/>
    <xf numFmtId="0" fontId="0" fillId="0" borderId="0" xfId="0" applyAlignment="1">
      <alignment horizontal="center"/>
    </xf>
    <xf numFmtId="0" fontId="0" fillId="2" borderId="14" xfId="0" quotePrefix="1" applyFill="1" applyBorder="1"/>
    <xf numFmtId="0" fontId="0" fillId="2" borderId="14" xfId="0" quotePrefix="1" applyFill="1" applyBorder="1" applyAlignment="1">
      <alignment horizontal="left"/>
    </xf>
    <xf numFmtId="0" fontId="0" fillId="2" borderId="27" xfId="0" quotePrefix="1" applyFill="1" applyBorder="1"/>
    <xf numFmtId="9" fontId="0" fillId="2" borderId="14" xfId="0" quotePrefix="1" applyNumberFormat="1" applyFill="1" applyBorder="1" applyAlignment="1">
      <alignment horizontal="left"/>
    </xf>
    <xf numFmtId="0" fontId="0" fillId="0" borderId="33" xfId="0" applyBorder="1" applyAlignment="1">
      <alignment horizontal="left"/>
    </xf>
    <xf numFmtId="0" fontId="0" fillId="0" borderId="33" xfId="0" quotePrefix="1" applyBorder="1" applyAlignment="1">
      <alignment horizontal="left"/>
    </xf>
    <xf numFmtId="0" fontId="0" fillId="0" borderId="33" xfId="0" quotePrefix="1" applyBorder="1"/>
    <xf numFmtId="0" fontId="0" fillId="0" borderId="33" xfId="0" applyBorder="1" applyAlignment="1">
      <alignment horizontal="center" vertical="center"/>
    </xf>
    <xf numFmtId="0" fontId="0" fillId="0" borderId="14" xfId="0" quotePrefix="1" applyBorder="1" applyAlignment="1">
      <alignment horizontal="left"/>
    </xf>
    <xf numFmtId="0" fontId="0" fillId="0" borderId="14" xfId="0"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15" xfId="0" quotePrefix="1" applyBorder="1" applyAlignment="1">
      <alignment horizontal="left"/>
    </xf>
    <xf numFmtId="0" fontId="0" fillId="0" borderId="9"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0" borderId="18" xfId="0" applyBorder="1"/>
    <xf numFmtId="0" fontId="0" fillId="0" borderId="23" xfId="0" applyBorder="1"/>
    <xf numFmtId="0" fontId="0" fillId="0" borderId="15" xfId="0" quotePrefix="1" applyBorder="1"/>
    <xf numFmtId="0" fontId="0" fillId="0" borderId="24" xfId="0" applyBorder="1"/>
    <xf numFmtId="0" fontId="0" fillId="0" borderId="27" xfId="0" quotePrefix="1" applyBorder="1"/>
    <xf numFmtId="0" fontId="0" fillId="0" borderId="34" xfId="0" quotePrefix="1" applyBorder="1"/>
    <xf numFmtId="0" fontId="0" fillId="0" borderId="22" xfId="0" quotePrefix="1" applyBorder="1"/>
    <xf numFmtId="0" fontId="0" fillId="0" borderId="23" xfId="0" quotePrefix="1" applyBorder="1"/>
    <xf numFmtId="0" fontId="0" fillId="0" borderId="24" xfId="0" quotePrefix="1" applyBorder="1"/>
    <xf numFmtId="0" fontId="0" fillId="0" borderId="18" xfId="0" quotePrefix="1" applyBorder="1"/>
    <xf numFmtId="0" fontId="0" fillId="0" borderId="20" xfId="0" quotePrefix="1" applyBorder="1"/>
    <xf numFmtId="0" fontId="0" fillId="0" borderId="18" xfId="0" applyBorder="1" applyAlignment="1">
      <alignment horizontal="left"/>
    </xf>
    <xf numFmtId="0" fontId="0" fillId="0" borderId="14" xfId="0" applyBorder="1" applyAlignment="1">
      <alignment horizontal="left"/>
    </xf>
    <xf numFmtId="0" fontId="0" fillId="0" borderId="15" xfId="0" quotePrefix="1" applyBorder="1" applyAlignment="1">
      <alignment horizontal="left"/>
    </xf>
    <xf numFmtId="0" fontId="0" fillId="0" borderId="26" xfId="0" quotePrefix="1" applyBorder="1" applyAlignment="1">
      <alignment horizontal="left"/>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25" xfId="0" applyBorder="1" applyAlignment="1">
      <alignment horizontal="left"/>
    </xf>
    <xf numFmtId="0" fontId="0" fillId="0" borderId="14" xfId="0" quotePrefix="1" applyBorder="1" applyAlignment="1">
      <alignment horizontal="left"/>
    </xf>
    <xf numFmtId="0" fontId="0" fillId="0" borderId="25" xfId="0" quotePrefix="1" applyBorder="1" applyAlignment="1">
      <alignment horizontal="left"/>
    </xf>
    <xf numFmtId="0" fontId="0" fillId="0" borderId="18" xfId="0" applyBorder="1" applyAlignment="1">
      <alignment horizontal="left" vertical="center"/>
    </xf>
    <xf numFmtId="0" fontId="0" fillId="0" borderId="27" xfId="0" quotePrefix="1" applyBorder="1" applyAlignment="1">
      <alignment horizontal="left"/>
    </xf>
    <xf numFmtId="0" fontId="0" fillId="0" borderId="37" xfId="0" quotePrefix="1" applyBorder="1" applyAlignment="1">
      <alignment horizontal="left"/>
    </xf>
    <xf numFmtId="0" fontId="0" fillId="0" borderId="38" xfId="0" quotePrefix="1" applyBorder="1" applyAlignment="1">
      <alignment horizontal="left"/>
    </xf>
    <xf numFmtId="0" fontId="0" fillId="0" borderId="39" xfId="0" quotePrefix="1" applyBorder="1" applyAlignment="1">
      <alignment horizontal="left"/>
    </xf>
    <xf numFmtId="0" fontId="0" fillId="0" borderId="21" xfId="0" quotePrefix="1" applyBorder="1" applyAlignment="1">
      <alignment horizontal="left"/>
    </xf>
    <xf numFmtId="0" fontId="0" fillId="0" borderId="40" xfId="0" quotePrefix="1" applyBorder="1" applyAlignment="1">
      <alignment horizontal="left"/>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5" xfId="0" quotePrefix="1" applyBorder="1" applyAlignment="1">
      <alignment horizontal="left"/>
    </xf>
    <xf numFmtId="0" fontId="0" fillId="0" borderId="36" xfId="0" quotePrefix="1" applyBorder="1" applyAlignment="1">
      <alignment horizontal="left"/>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20" xfId="0" applyBorder="1" applyAlignment="1">
      <alignment horizontal="left"/>
    </xf>
    <xf numFmtId="0" fontId="0" fillId="0" borderId="15" xfId="0" applyBorder="1" applyAlignment="1">
      <alignment horizontal="left"/>
    </xf>
    <xf numFmtId="0" fontId="3" fillId="0" borderId="31" xfId="0" applyFont="1" applyBorder="1" applyAlignment="1">
      <alignment horizontal="center" wrapText="1"/>
    </xf>
    <xf numFmtId="0" fontId="3" fillId="0" borderId="32" xfId="0" applyFont="1" applyBorder="1" applyAlignment="1">
      <alignment horizontal="center"/>
    </xf>
    <xf numFmtId="0" fontId="3" fillId="0" borderId="10" xfId="0" applyFont="1" applyBorder="1" applyAlignment="1">
      <alignment horizontal="center"/>
    </xf>
    <xf numFmtId="0" fontId="0" fillId="0" borderId="22" xfId="0" applyBorder="1" applyAlignment="1">
      <alignment horizontal="left"/>
    </xf>
    <xf numFmtId="0" fontId="0" fillId="0" borderId="23" xfId="0" applyBorder="1" applyAlignment="1">
      <alignment horizontal="left"/>
    </xf>
    <xf numFmtId="0" fontId="3" fillId="0" borderId="31" xfId="0" applyFont="1" applyBorder="1" applyAlignment="1">
      <alignment horizontal="center"/>
    </xf>
    <xf numFmtId="0" fontId="0" fillId="0" borderId="7"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0" fillId="0" borderId="16" xfId="0" quotePrefix="1" applyBorder="1" applyAlignment="1">
      <alignment horizontal="left"/>
    </xf>
    <xf numFmtId="0" fontId="0" fillId="0" borderId="17" xfId="0" applyBorder="1" applyAlignment="1">
      <alignment horizontal="left"/>
    </xf>
    <xf numFmtId="0" fontId="0" fillId="2" borderId="18" xfId="0" quotePrefix="1" applyFill="1" applyBorder="1" applyAlignment="1">
      <alignment horizontal="center" vertical="center"/>
    </xf>
    <xf numFmtId="0" fontId="0" fillId="0" borderId="19" xfId="0" quotePrefix="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1"/>
  <sheetViews>
    <sheetView tabSelected="1" workbookViewId="0">
      <selection activeCell="B1" sqref="B1"/>
    </sheetView>
  </sheetViews>
  <sheetFormatPr defaultRowHeight="15" x14ac:dyDescent="0.2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x14ac:dyDescent="0.3">
      <c r="B1" t="s">
        <v>73</v>
      </c>
      <c r="C1" s="76" t="s">
        <v>74</v>
      </c>
      <c r="D1" s="76"/>
      <c r="E1" s="76"/>
      <c r="F1" s="76"/>
      <c r="G1" s="15" t="s">
        <v>0</v>
      </c>
    </row>
    <row r="2" spans="2:7" ht="31.5" customHeight="1" thickBot="1" x14ac:dyDescent="0.3">
      <c r="B2" s="70" t="s">
        <v>75</v>
      </c>
      <c r="C2" s="71"/>
      <c r="D2" s="71"/>
      <c r="E2" s="71"/>
      <c r="F2" s="72"/>
      <c r="G2" s="66" t="s">
        <v>1</v>
      </c>
    </row>
    <row r="3" spans="2:7" ht="15.75" thickBot="1" x14ac:dyDescent="0.3">
      <c r="B3" s="77" t="s">
        <v>2</v>
      </c>
      <c r="C3" s="78"/>
      <c r="D3" s="78" t="s">
        <v>3</v>
      </c>
      <c r="E3" s="78"/>
      <c r="F3" s="79"/>
      <c r="G3" s="67"/>
    </row>
    <row r="4" spans="2:7" x14ac:dyDescent="0.25">
      <c r="B4" s="44" t="s">
        <v>4</v>
      </c>
      <c r="C4" s="45"/>
      <c r="D4" s="45" t="s">
        <v>5</v>
      </c>
      <c r="E4" s="45"/>
      <c r="F4" s="51"/>
      <c r="G4" s="48" t="s">
        <v>80</v>
      </c>
    </row>
    <row r="5" spans="2:7" x14ac:dyDescent="0.25">
      <c r="B5" s="44" t="s">
        <v>6</v>
      </c>
      <c r="C5" s="45"/>
      <c r="D5" s="45" t="s">
        <v>7</v>
      </c>
      <c r="E5" s="45"/>
      <c r="F5" s="51"/>
      <c r="G5" s="49"/>
    </row>
    <row r="6" spans="2:7" x14ac:dyDescent="0.25">
      <c r="B6" s="54" t="s">
        <v>8</v>
      </c>
      <c r="C6" s="10" t="s">
        <v>9</v>
      </c>
      <c r="D6" s="45" t="s">
        <v>76</v>
      </c>
      <c r="E6" s="45"/>
      <c r="F6" s="51"/>
      <c r="G6" s="49"/>
    </row>
    <row r="7" spans="2:7" x14ac:dyDescent="0.25">
      <c r="B7" s="54"/>
      <c r="C7" s="10" t="s">
        <v>10</v>
      </c>
      <c r="D7" s="45" t="s">
        <v>11</v>
      </c>
      <c r="E7" s="45"/>
      <c r="F7" s="51"/>
      <c r="G7" s="49"/>
    </row>
    <row r="8" spans="2:7" x14ac:dyDescent="0.25">
      <c r="B8" s="54"/>
      <c r="C8" s="10" t="s">
        <v>12</v>
      </c>
      <c r="D8" s="45" t="s">
        <v>77</v>
      </c>
      <c r="E8" s="45"/>
      <c r="F8" s="51"/>
      <c r="G8" s="49"/>
    </row>
    <row r="9" spans="2:7" x14ac:dyDescent="0.25">
      <c r="B9" s="54"/>
      <c r="C9" s="10" t="s">
        <v>13</v>
      </c>
      <c r="D9" s="52">
        <v>20</v>
      </c>
      <c r="E9" s="52"/>
      <c r="F9" s="53"/>
      <c r="G9" s="49"/>
    </row>
    <row r="10" spans="2:7" x14ac:dyDescent="0.25">
      <c r="B10" s="44" t="s">
        <v>14</v>
      </c>
      <c r="C10" s="45"/>
      <c r="D10" s="52">
        <v>24</v>
      </c>
      <c r="E10" s="52"/>
      <c r="F10" s="53"/>
      <c r="G10" s="49"/>
    </row>
    <row r="11" spans="2:7" x14ac:dyDescent="0.25">
      <c r="B11" s="44" t="s">
        <v>15</v>
      </c>
      <c r="C11" s="45"/>
      <c r="D11" s="52">
        <v>48</v>
      </c>
      <c r="E11" s="52"/>
      <c r="F11" s="53"/>
      <c r="G11" s="49"/>
    </row>
    <row r="12" spans="2:7" x14ac:dyDescent="0.25">
      <c r="B12" s="44" t="s">
        <v>16</v>
      </c>
      <c r="C12" s="45"/>
      <c r="D12" s="45" t="s">
        <v>17</v>
      </c>
      <c r="E12" s="45"/>
      <c r="F12" s="51"/>
      <c r="G12" s="49"/>
    </row>
    <row r="13" spans="2:7" x14ac:dyDescent="0.25">
      <c r="B13" s="33" t="s">
        <v>18</v>
      </c>
      <c r="C13" s="10"/>
      <c r="D13" s="52">
        <v>1</v>
      </c>
      <c r="E13" s="52"/>
      <c r="F13" s="53"/>
      <c r="G13" s="49"/>
    </row>
    <row r="14" spans="2:7" ht="15.75" thickBot="1" x14ac:dyDescent="0.3">
      <c r="B14" s="68" t="s">
        <v>19</v>
      </c>
      <c r="C14" s="69"/>
      <c r="D14" s="46" t="s">
        <v>20</v>
      </c>
      <c r="E14" s="46"/>
      <c r="F14" s="47"/>
      <c r="G14" s="50"/>
    </row>
    <row r="15" spans="2:7" ht="15.75" thickBot="1" x14ac:dyDescent="0.3"/>
    <row r="16" spans="2:7" ht="15.75" hidden="1" thickBot="1" x14ac:dyDescent="0.3">
      <c r="B16" s="80" t="s">
        <v>21</v>
      </c>
      <c r="C16" s="81"/>
      <c r="D16" s="81"/>
      <c r="E16" s="81"/>
      <c r="F16" s="81"/>
      <c r="G16" s="61">
        <v>1</v>
      </c>
    </row>
    <row r="17" spans="2:7" ht="15.75" hidden="1" thickBot="1" x14ac:dyDescent="0.3">
      <c r="B17" s="39" t="s">
        <v>22</v>
      </c>
      <c r="C17" s="64" t="s">
        <v>23</v>
      </c>
      <c r="D17" s="65"/>
      <c r="E17" s="40"/>
      <c r="F17" s="41"/>
      <c r="G17" s="62"/>
    </row>
    <row r="18" spans="2:7" ht="15.75" hidden="1" thickBot="1" x14ac:dyDescent="0.3">
      <c r="B18" s="42" t="s">
        <v>24</v>
      </c>
      <c r="C18" s="55" t="s">
        <v>25</v>
      </c>
      <c r="D18" s="56"/>
      <c r="E18" s="55" t="s">
        <v>26</v>
      </c>
      <c r="F18" s="57"/>
      <c r="G18" s="62"/>
    </row>
    <row r="19" spans="2:7" ht="15.75" hidden="1" thickBot="1" x14ac:dyDescent="0.3">
      <c r="B19" s="42" t="s">
        <v>27</v>
      </c>
      <c r="C19" s="55" t="s">
        <v>28</v>
      </c>
      <c r="D19" s="56"/>
      <c r="E19" s="11"/>
      <c r="F19" s="13"/>
      <c r="G19" s="62"/>
    </row>
    <row r="20" spans="2:7" ht="15.75" hidden="1" thickBot="1" x14ac:dyDescent="0.3">
      <c r="B20" s="42" t="s">
        <v>29</v>
      </c>
      <c r="C20" s="55">
        <v>502</v>
      </c>
      <c r="D20" s="56"/>
      <c r="E20" s="55" t="s">
        <v>30</v>
      </c>
      <c r="F20" s="57"/>
      <c r="G20" s="62"/>
    </row>
    <row r="21" spans="2:7" ht="15.75" hidden="1" thickBot="1" x14ac:dyDescent="0.3">
      <c r="B21" s="42" t="s">
        <v>31</v>
      </c>
      <c r="C21" s="55" t="s">
        <v>32</v>
      </c>
      <c r="D21" s="56"/>
      <c r="E21" s="55" t="s">
        <v>33</v>
      </c>
      <c r="F21" s="57"/>
      <c r="G21" s="62"/>
    </row>
    <row r="22" spans="2:7" ht="15.75" hidden="1" thickBot="1" x14ac:dyDescent="0.3">
      <c r="B22" s="43" t="s">
        <v>34</v>
      </c>
      <c r="C22" s="58" t="s">
        <v>35</v>
      </c>
      <c r="D22" s="59"/>
      <c r="E22" s="58" t="s">
        <v>36</v>
      </c>
      <c r="F22" s="60"/>
      <c r="G22" s="63"/>
    </row>
    <row r="23" spans="2:7" ht="15.75" thickBot="1" x14ac:dyDescent="0.3">
      <c r="B23" s="75" t="s">
        <v>37</v>
      </c>
      <c r="C23" s="71"/>
      <c r="D23" s="71"/>
      <c r="E23" s="71"/>
      <c r="F23" s="72"/>
      <c r="G23" s="48" t="s">
        <v>80</v>
      </c>
    </row>
    <row r="24" spans="2:7" x14ac:dyDescent="0.25">
      <c r="B24" s="77" t="s">
        <v>2</v>
      </c>
      <c r="C24" s="78"/>
      <c r="D24" s="26" t="s">
        <v>3</v>
      </c>
      <c r="E24" s="26" t="s">
        <v>38</v>
      </c>
      <c r="F24" s="27" t="s">
        <v>39</v>
      </c>
      <c r="G24" s="49"/>
    </row>
    <row r="25" spans="2:7" x14ac:dyDescent="0.25">
      <c r="B25" s="44" t="s">
        <v>40</v>
      </c>
      <c r="C25" s="45"/>
      <c r="D25" s="10" t="s">
        <v>41</v>
      </c>
      <c r="E25" s="10" t="s">
        <v>42</v>
      </c>
      <c r="F25" s="12" t="s">
        <v>43</v>
      </c>
      <c r="G25" s="49"/>
    </row>
    <row r="26" spans="2:7" x14ac:dyDescent="0.25">
      <c r="B26" s="44" t="s">
        <v>44</v>
      </c>
      <c r="C26" s="45"/>
      <c r="D26" s="10" t="s">
        <v>8</v>
      </c>
      <c r="E26" s="10" t="s">
        <v>42</v>
      </c>
      <c r="F26" s="12" t="s">
        <v>43</v>
      </c>
      <c r="G26" s="49"/>
    </row>
    <row r="27" spans="2:7" x14ac:dyDescent="0.25">
      <c r="B27" s="44" t="s">
        <v>45</v>
      </c>
      <c r="C27" s="45"/>
      <c r="D27" s="10" t="s">
        <v>46</v>
      </c>
      <c r="E27" s="11" t="s">
        <v>47</v>
      </c>
      <c r="F27" s="13" t="s">
        <v>47</v>
      </c>
      <c r="G27" s="49"/>
    </row>
    <row r="28" spans="2:7" x14ac:dyDescent="0.25">
      <c r="B28" s="44" t="s">
        <v>48</v>
      </c>
      <c r="C28" s="45"/>
      <c r="D28" s="24" t="s">
        <v>46</v>
      </c>
      <c r="E28" s="24" t="s">
        <v>47</v>
      </c>
      <c r="F28" s="13"/>
      <c r="G28" s="49"/>
    </row>
    <row r="29" spans="2:7" x14ac:dyDescent="0.25">
      <c r="B29" s="44" t="s">
        <v>49</v>
      </c>
      <c r="C29" s="45"/>
      <c r="D29" s="24" t="s">
        <v>46</v>
      </c>
      <c r="E29" s="24"/>
      <c r="F29" s="12"/>
      <c r="G29" s="49"/>
    </row>
    <row r="30" spans="2:7" x14ac:dyDescent="0.25">
      <c r="B30" s="44" t="s">
        <v>50</v>
      </c>
      <c r="C30" s="45"/>
      <c r="D30" s="24" t="s">
        <v>46</v>
      </c>
      <c r="E30" s="24"/>
      <c r="F30" s="12"/>
      <c r="G30" s="49"/>
    </row>
    <row r="31" spans="2:7" x14ac:dyDescent="0.25">
      <c r="B31" s="44" t="s">
        <v>51</v>
      </c>
      <c r="C31" s="45"/>
      <c r="D31" s="24">
        <v>1</v>
      </c>
      <c r="E31" s="24" t="s">
        <v>47</v>
      </c>
      <c r="F31" s="13" t="s">
        <v>78</v>
      </c>
      <c r="G31" s="49"/>
    </row>
    <row r="32" spans="2:7" x14ac:dyDescent="0.25">
      <c r="B32" s="44" t="s">
        <v>52</v>
      </c>
      <c r="C32" s="45"/>
      <c r="D32" s="24" t="s">
        <v>46</v>
      </c>
      <c r="E32" s="24" t="s">
        <v>47</v>
      </c>
      <c r="F32" s="13"/>
      <c r="G32" s="49"/>
    </row>
    <row r="33" spans="2:7" x14ac:dyDescent="0.25">
      <c r="B33" s="44" t="s">
        <v>53</v>
      </c>
      <c r="C33" s="45"/>
      <c r="D33" s="24" t="s">
        <v>46</v>
      </c>
      <c r="E33" s="24" t="s">
        <v>47</v>
      </c>
      <c r="F33" s="13" t="s">
        <v>47</v>
      </c>
      <c r="G33" s="49"/>
    </row>
    <row r="34" spans="2:7" x14ac:dyDescent="0.25">
      <c r="B34" s="44" t="s">
        <v>54</v>
      </c>
      <c r="C34" s="45"/>
      <c r="D34" s="25" t="s">
        <v>46</v>
      </c>
      <c r="E34" s="24" t="s">
        <v>47</v>
      </c>
      <c r="F34" s="13" t="s">
        <v>47</v>
      </c>
      <c r="G34" s="49"/>
    </row>
    <row r="35" spans="2:7" x14ac:dyDescent="0.25">
      <c r="B35" s="44" t="s">
        <v>55</v>
      </c>
      <c r="C35" s="45"/>
      <c r="D35" s="25" t="s">
        <v>46</v>
      </c>
      <c r="E35" s="24" t="s">
        <v>47</v>
      </c>
      <c r="F35" s="13" t="s">
        <v>47</v>
      </c>
      <c r="G35" s="49"/>
    </row>
    <row r="36" spans="2:7" x14ac:dyDescent="0.25">
      <c r="B36" s="44" t="s">
        <v>56</v>
      </c>
      <c r="C36" s="45"/>
      <c r="D36" s="25" t="s">
        <v>46</v>
      </c>
      <c r="E36" s="24" t="s">
        <v>47</v>
      </c>
      <c r="F36" s="13" t="s">
        <v>47</v>
      </c>
      <c r="G36" s="49"/>
    </row>
    <row r="37" spans="2:7" x14ac:dyDescent="0.25">
      <c r="B37" s="44" t="s">
        <v>57</v>
      </c>
      <c r="C37" s="45"/>
      <c r="D37" s="25" t="s">
        <v>58</v>
      </c>
      <c r="E37" s="24" t="s">
        <v>47</v>
      </c>
      <c r="F37" s="13" t="s">
        <v>47</v>
      </c>
      <c r="G37" s="49"/>
    </row>
    <row r="38" spans="2:7" x14ac:dyDescent="0.25">
      <c r="B38" s="44" t="s">
        <v>59</v>
      </c>
      <c r="C38" s="45"/>
      <c r="D38" s="24" t="s">
        <v>46</v>
      </c>
      <c r="E38" s="24" t="s">
        <v>47</v>
      </c>
      <c r="F38" s="13" t="s">
        <v>47</v>
      </c>
      <c r="G38" s="49"/>
    </row>
    <row r="39" spans="2:7" x14ac:dyDescent="0.25">
      <c r="B39" s="44" t="s">
        <v>60</v>
      </c>
      <c r="C39" s="45"/>
      <c r="D39" s="24">
        <v>1</v>
      </c>
      <c r="E39" s="24" t="s">
        <v>47</v>
      </c>
      <c r="F39" s="13" t="s">
        <v>47</v>
      </c>
      <c r="G39" s="49"/>
    </row>
    <row r="40" spans="2:7" ht="15.75" thickBot="1" x14ac:dyDescent="0.3">
      <c r="B40" s="68" t="s">
        <v>61</v>
      </c>
      <c r="C40" s="69"/>
      <c r="D40" s="28" t="s">
        <v>79</v>
      </c>
      <c r="E40" s="28"/>
      <c r="F40" s="14"/>
      <c r="G40" s="50"/>
    </row>
    <row r="41" spans="2:7" ht="15.75" thickBot="1" x14ac:dyDescent="0.3">
      <c r="B41" s="20"/>
      <c r="C41" s="20"/>
      <c r="D41" s="21"/>
      <c r="E41" s="21"/>
      <c r="F41" s="22"/>
      <c r="G41" s="23"/>
    </row>
    <row r="42" spans="2:7" x14ac:dyDescent="0.25">
      <c r="B42" s="80" t="s">
        <v>62</v>
      </c>
      <c r="C42" s="81"/>
      <c r="D42" s="81"/>
      <c r="E42" s="81"/>
      <c r="F42" s="81"/>
      <c r="G42" s="61">
        <v>1</v>
      </c>
    </row>
    <row r="43" spans="2:7" hidden="1" x14ac:dyDescent="0.25">
      <c r="B43" s="82"/>
      <c r="C43" s="83"/>
      <c r="D43" s="24" t="str">
        <f>IF(B43="DOOR SWITCH 2 (TC)",1,"N/A")</f>
        <v>N/A</v>
      </c>
      <c r="E43" s="24" t="str">
        <f>IF(B43="DOOR SWITCH 2 (TC)",1,"N/A")</f>
        <v>N/A</v>
      </c>
      <c r="F43" s="37" t="str">
        <f>IF(B43="DOOR SWITCH 2 (TC)","VIP 1","N/A")</f>
        <v>N/A</v>
      </c>
      <c r="G43" s="62"/>
    </row>
    <row r="44" spans="2:7" hidden="1" x14ac:dyDescent="0.25">
      <c r="B44" s="84"/>
      <c r="C44" s="16"/>
      <c r="D44" s="17"/>
      <c r="E44" s="17" t="s">
        <v>63</v>
      </c>
      <c r="F44" s="18" t="s">
        <v>63</v>
      </c>
      <c r="G44" s="62"/>
    </row>
    <row r="45" spans="2:7" hidden="1" x14ac:dyDescent="0.25">
      <c r="B45" s="84"/>
      <c r="C45" s="17"/>
      <c r="D45" s="19"/>
      <c r="E45" s="17" t="s">
        <v>63</v>
      </c>
      <c r="F45" s="18"/>
      <c r="G45" s="62"/>
    </row>
    <row r="46" spans="2:7" x14ac:dyDescent="0.25">
      <c r="B46" s="29" t="s">
        <v>64</v>
      </c>
      <c r="C46" s="11" t="s">
        <v>84</v>
      </c>
      <c r="D46" s="11" t="str">
        <f>IF(B46="PS Redundancy Board","I/O Board Outputs - NO"," ")</f>
        <v>I/O Board Outputs - NO</v>
      </c>
      <c r="E46" s="11" t="str">
        <f>IF(B46="PS Redundancy Board","Sensor Address -1"," ")</f>
        <v>Sensor Address -1</v>
      </c>
      <c r="F46" s="37" t="s">
        <v>82</v>
      </c>
      <c r="G46" s="62"/>
    </row>
    <row r="47" spans="2:7" ht="15.75" thickBot="1" x14ac:dyDescent="0.3">
      <c r="B47" s="85" t="s">
        <v>63</v>
      </c>
      <c r="C47" s="59"/>
      <c r="D47" s="9"/>
      <c r="E47" s="9"/>
      <c r="F47" s="38"/>
      <c r="G47" s="63"/>
    </row>
    <row r="48" spans="2:7" ht="15.75" thickBot="1" x14ac:dyDescent="0.3">
      <c r="C48" s="30"/>
      <c r="D48" s="30"/>
      <c r="E48" s="31"/>
      <c r="F48" s="32"/>
      <c r="G48" s="15"/>
    </row>
    <row r="49" spans="2:7" ht="15.75" thickBot="1" x14ac:dyDescent="0.3">
      <c r="B49" s="75" t="s">
        <v>65</v>
      </c>
      <c r="C49" s="71"/>
      <c r="D49" s="71"/>
      <c r="E49" s="71"/>
      <c r="F49" s="72"/>
      <c r="G49" s="61"/>
    </row>
    <row r="50" spans="2:7" x14ac:dyDescent="0.25">
      <c r="B50" s="73" t="s">
        <v>66</v>
      </c>
      <c r="C50" s="74"/>
      <c r="D50" s="74"/>
      <c r="E50" s="34" t="s">
        <v>83</v>
      </c>
      <c r="F50" s="36" t="s">
        <v>67</v>
      </c>
      <c r="G50" s="62"/>
    </row>
    <row r="51" spans="2:7" x14ac:dyDescent="0.25">
      <c r="B51" s="44" t="s">
        <v>68</v>
      </c>
      <c r="C51" s="45"/>
      <c r="D51" s="45"/>
      <c r="E51" s="11" t="s">
        <v>81</v>
      </c>
      <c r="F51" s="13" t="str">
        <f>IF(E51="N/A", " ", "GUIDE - DD3513398")</f>
        <v>GUIDE - DD3513398</v>
      </c>
      <c r="G51" s="62"/>
    </row>
    <row r="52" spans="2:7" ht="15.75" thickBot="1" x14ac:dyDescent="0.3">
      <c r="B52" s="68" t="s">
        <v>70</v>
      </c>
      <c r="C52" s="69"/>
      <c r="D52" s="69"/>
      <c r="E52" s="35" t="s">
        <v>69</v>
      </c>
      <c r="F52" s="14" t="str">
        <f>IF(E52="N/A", " ", "GUIDE - DD3350029")</f>
        <v xml:space="preserve"> </v>
      </c>
      <c r="G52" s="63"/>
    </row>
    <row r="53" spans="2:7" x14ac:dyDescent="0.25">
      <c r="C53" s="30"/>
      <c r="D53" s="30"/>
      <c r="E53" s="31"/>
      <c r="F53" s="32"/>
      <c r="G53" s="15"/>
    </row>
    <row r="54" spans="2:7" ht="15.75" thickBot="1" x14ac:dyDescent="0.3"/>
    <row r="55" spans="2:7" x14ac:dyDescent="0.25">
      <c r="B55" s="7" t="s">
        <v>71</v>
      </c>
      <c r="C55" s="8"/>
      <c r="D55" s="8"/>
      <c r="E55" s="8"/>
      <c r="F55" s="8"/>
      <c r="G55" s="1"/>
    </row>
    <row r="56" spans="2:7" x14ac:dyDescent="0.25">
      <c r="B56" s="3"/>
      <c r="G56" s="2"/>
    </row>
    <row r="57" spans="2:7" x14ac:dyDescent="0.25">
      <c r="B57" s="3"/>
      <c r="G57" s="2"/>
    </row>
    <row r="58" spans="2:7" x14ac:dyDescent="0.25">
      <c r="B58" s="3"/>
      <c r="G58" s="2"/>
    </row>
    <row r="59" spans="2:7" x14ac:dyDescent="0.25">
      <c r="B59" s="3"/>
      <c r="G59" s="2"/>
    </row>
    <row r="60" spans="2:7" x14ac:dyDescent="0.25">
      <c r="B60" s="3"/>
      <c r="G60" s="2"/>
    </row>
    <row r="61" spans="2:7" x14ac:dyDescent="0.25">
      <c r="B61" s="3"/>
      <c r="G61" s="2"/>
    </row>
    <row r="62" spans="2:7" x14ac:dyDescent="0.25">
      <c r="B62" s="3"/>
      <c r="G62" s="2"/>
    </row>
    <row r="63" spans="2:7" x14ac:dyDescent="0.25">
      <c r="B63" s="3"/>
      <c r="G63" s="2"/>
    </row>
    <row r="64" spans="2:7" x14ac:dyDescent="0.25">
      <c r="B64" s="3"/>
      <c r="G64" s="2"/>
    </row>
    <row r="65" spans="2:7" x14ac:dyDescent="0.25">
      <c r="B65" s="3"/>
      <c r="G65" s="2"/>
    </row>
    <row r="66" spans="2:7" x14ac:dyDescent="0.25">
      <c r="B66" s="3"/>
      <c r="G66" s="2"/>
    </row>
    <row r="67" spans="2:7" x14ac:dyDescent="0.25">
      <c r="B67" s="3"/>
      <c r="G67" s="2"/>
    </row>
    <row r="68" spans="2:7" x14ac:dyDescent="0.25">
      <c r="B68" s="3"/>
      <c r="G68" s="2"/>
    </row>
    <row r="69" spans="2:7" ht="15.75" thickBot="1" x14ac:dyDescent="0.3">
      <c r="B69" s="4"/>
      <c r="C69" s="5"/>
      <c r="D69" s="5"/>
      <c r="E69" s="5"/>
      <c r="F69" s="5"/>
      <c r="G69" s="6"/>
    </row>
    <row r="71" spans="2:7" x14ac:dyDescent="0.25">
      <c r="B71" t="s">
        <v>72</v>
      </c>
    </row>
  </sheetData>
  <mergeCells count="65">
    <mergeCell ref="B23:F23"/>
    <mergeCell ref="G23:G40"/>
    <mergeCell ref="B24:C24"/>
    <mergeCell ref="B42:F42"/>
    <mergeCell ref="G42:G47"/>
    <mergeCell ref="B43:C43"/>
    <mergeCell ref="B44:B45"/>
    <mergeCell ref="B47:C47"/>
    <mergeCell ref="B40:C40"/>
    <mergeCell ref="B39:C39"/>
    <mergeCell ref="B38:C38"/>
    <mergeCell ref="B36:C36"/>
    <mergeCell ref="B35:C35"/>
    <mergeCell ref="B30:C30"/>
    <mergeCell ref="B26:C26"/>
    <mergeCell ref="B27:C27"/>
    <mergeCell ref="C1:F1"/>
    <mergeCell ref="B34:C34"/>
    <mergeCell ref="B3:C3"/>
    <mergeCell ref="B12:C12"/>
    <mergeCell ref="D11:F11"/>
    <mergeCell ref="D12:F12"/>
    <mergeCell ref="D13:F13"/>
    <mergeCell ref="D6:F6"/>
    <mergeCell ref="D7:F7"/>
    <mergeCell ref="D3:F3"/>
    <mergeCell ref="B16:F16"/>
    <mergeCell ref="B33:C33"/>
    <mergeCell ref="B32:C32"/>
    <mergeCell ref="B29:C29"/>
    <mergeCell ref="B28:C28"/>
    <mergeCell ref="B25:C25"/>
    <mergeCell ref="G49:G52"/>
    <mergeCell ref="B50:D50"/>
    <mergeCell ref="B52:D52"/>
    <mergeCell ref="B49:F49"/>
    <mergeCell ref="B51:D51"/>
    <mergeCell ref="G16:G22"/>
    <mergeCell ref="C17:D17"/>
    <mergeCell ref="G2:G3"/>
    <mergeCell ref="D4:F4"/>
    <mergeCell ref="D5:F5"/>
    <mergeCell ref="B14:C14"/>
    <mergeCell ref="B5:C5"/>
    <mergeCell ref="B2:F2"/>
    <mergeCell ref="B4:C4"/>
    <mergeCell ref="C19:D19"/>
    <mergeCell ref="C20:D20"/>
    <mergeCell ref="E20:F20"/>
    <mergeCell ref="B37:C37"/>
    <mergeCell ref="D14:F14"/>
    <mergeCell ref="G4:G14"/>
    <mergeCell ref="B31:C31"/>
    <mergeCell ref="D8:F8"/>
    <mergeCell ref="B10:C10"/>
    <mergeCell ref="B11:C11"/>
    <mergeCell ref="D9:F9"/>
    <mergeCell ref="D10:F10"/>
    <mergeCell ref="B6:B9"/>
    <mergeCell ref="C21:D21"/>
    <mergeCell ref="E21:F21"/>
    <mergeCell ref="C22:D22"/>
    <mergeCell ref="E22:F22"/>
    <mergeCell ref="C18:D18"/>
    <mergeCell ref="E18:F18"/>
  </mergeCells>
  <dataValidations count="36">
    <dataValidation type="list" allowBlank="1" showInputMessage="1" showErrorMessage="1" sqref="D4:F4" xr:uid="{C501DF0F-F516-4C58-878D-2E21EA6CCAA0}">
      <formula1>"VF,VM,VX, DB-5000"</formula1>
    </dataValidation>
    <dataValidation type="list" allowBlank="1" showInputMessage="1" showErrorMessage="1" sqref="D5:F5" xr:uid="{AAEFE1DC-9AFB-4A44-8466-A3D92749D538}">
      <formula1>"FRONT,WALK-IN,REAR"</formula1>
    </dataValidation>
    <dataValidation type="list" errorStyle="warning" allowBlank="1" showInputMessage="1" showErrorMessage="1" sqref="D6:F6" xr:uid="{DC07C9E2-0332-4B76-9DFA-A8743CF16F65}">
      <formula1>"FULL COLOR, MONOCHROME, Red-Green"</formula1>
    </dataValidation>
    <dataValidation type="list" errorStyle="warning" allowBlank="1" showInputMessage="1" showErrorMessage="1" sqref="D8:F8" xr:uid="{B2A07BFC-42C1-4E13-B8AB-46D604E87E50}">
      <formula1>"7X5,9X5,9X15,16X16,24X16, 18X18"</formula1>
    </dataValidation>
    <dataValidation type="list" errorStyle="warning" allowBlank="1" showInputMessage="1" showErrorMessage="1" sqref="D9:F9" xr:uid="{807A3B92-77D3-4CAA-A89C-8FB3B8321675}">
      <formula1>"20,34,46,66"</formula1>
    </dataValidation>
    <dataValidation type="list" allowBlank="1" showInputMessage="1" showErrorMessage="1" sqref="D12:F12" xr:uid="{41AB7424-1728-4C85-9240-FAD2CA5E7E38}">
      <formula1>"FULL MATRIX,LINE MATRIX"</formula1>
    </dataValidation>
    <dataValidation type="list" allowBlank="1" showInputMessage="1" showErrorMessage="1" sqref="D7:F7" xr:uid="{CFC494F1-0AEB-49D8-8899-022E77DCEF1E}">
      <formula1>"GEN 4 (24 VOLT BUS), ANTAIOS (DVX)"</formula1>
    </dataValidation>
    <dataValidation type="list" allowBlank="1" showInputMessage="1" showErrorMessage="1" sqref="O42 O16" xr:uid="{FDD843EC-A862-4682-80DC-C3B9FFE99B34}">
      <formula1>"DOOR SWITCH 2 (TC), "</formula1>
    </dataValidation>
    <dataValidation type="list" errorStyle="warning" allowBlank="1" showInputMessage="1" showErrorMessage="1" sqref="B43:C43" xr:uid="{EEA29317-3326-467F-9FDA-875032321624}">
      <formula1>"--,DOOR SWITCH 2 (TC),'"</formula1>
    </dataValidation>
    <dataValidation type="list" allowBlank="1" showInputMessage="1" showErrorMessage="1" sqref="D38" xr:uid="{6C204285-C204-4888-9127-736AE42FCC4A}">
      <formula1>"0,1,2, YES, NO"</formula1>
    </dataValidation>
    <dataValidation type="list" allowBlank="1" showInputMessage="1" showErrorMessage="1" sqref="D31" xr:uid="{D3564FC6-6E5C-4CA4-9598-8A8A27213AAB}">
      <formula1>"0,1"</formula1>
    </dataValidation>
    <dataValidation type="list" allowBlank="1" showInputMessage="1" showErrorMessage="1" sqref="D37" xr:uid="{8D8E066E-BED0-43D4-A94D-4AAD800255B0}">
      <formula1>"YES,NO"</formula1>
    </dataValidation>
    <dataValidation type="list" errorStyle="warning" allowBlank="1" showInputMessage="1" showErrorMessage="1" sqref="D34:D36" xr:uid="{E847DA68-A45D-41F7-9266-B6298FF31FF3}">
      <formula1>"YES,NO"</formula1>
    </dataValidation>
    <dataValidation type="list" allowBlank="1" showInputMessage="1" showErrorMessage="1" sqref="B47:C47" xr:uid="{2916B0D7-61F9-4605-82C8-B3FB55844667}">
      <formula1>"MINI DC I/O 6,'"</formula1>
    </dataValidation>
    <dataValidation type="list" errorStyle="warning" allowBlank="1" showInputMessage="1" showErrorMessage="1" sqref="D33" xr:uid="{B8FEF1D3-8F1F-440B-A6B3-882CA9AD3CB2}">
      <formula1>"NO,1,2,3,4,5,6,7,8,9,10"</formula1>
    </dataValidation>
    <dataValidation type="list" errorStyle="warning" allowBlank="1" showInputMessage="1" showErrorMessage="1" sqref="D28" xr:uid="{CD36DE03-B919-4421-B428-AF1CEA2A7F2E}">
      <formula1>"NO,1,2,3,4,5,6,7,8"</formula1>
    </dataValidation>
    <dataValidation type="list" errorStyle="warning" allowBlank="1" showInputMessage="1" showErrorMessage="1" sqref="D39" xr:uid="{1056EDFE-80F6-4777-8DB7-4F56D7DE8A88}">
      <formula1>"?,NO,1,2"</formula1>
    </dataValidation>
    <dataValidation type="list" errorStyle="warning" allowBlank="1" showInputMessage="1" showErrorMessage="1" sqref="F32" xr:uid="{E81C883F-3735-46DD-867E-4B0EE6D74788}">
      <formula1>"'--,CAN,I/O"</formula1>
    </dataValidation>
    <dataValidation type="list" allowBlank="1" showInputMessage="1" showErrorMessage="1" sqref="F31" xr:uid="{624C6BA4-D7EC-46BF-B1BA-9589A8415B17}">
      <formula1>"?, CONNECT TO MODULE - YES, CONNECT TO MODULE - NO"</formula1>
    </dataValidation>
    <dataValidation type="list" allowBlank="1" showInputMessage="1" showErrorMessage="1" sqref="E38" xr:uid="{94A69224-A297-403D-9D32-B60E9D105421}">
      <formula1>"Alternate, Synchronize"</formula1>
    </dataValidation>
    <dataValidation type="list" errorStyle="warning" allowBlank="1" showInputMessage="1" showErrorMessage="1" sqref="D40:D41" xr:uid="{C9AC0F4E-1935-4F3C-B5F6-D420CA6343F5}">
      <formula1>"?,Gen IV, PS Redundancy Board, Eltek Power on the Ground"</formula1>
    </dataValidation>
    <dataValidation type="list" errorStyle="warning" allowBlank="1" showInputMessage="1" showErrorMessage="1" sqref="D14:F14" xr:uid="{99EDB3A3-33E7-4BFC-BEFF-CE60F316B13C}">
      <formula1>"ROWS,BAYS"</formula1>
    </dataValidation>
    <dataValidation type="list" allowBlank="1" showInputMessage="1" showErrorMessage="1" sqref="F44" xr:uid="{80585414-06C7-4D95-B584-5BF84CFE5F56}">
      <formula1>"', Auxiliary, Default IP, Specify IP"</formula1>
    </dataValidation>
    <dataValidation type="list" allowBlank="1" showInputMessage="1" showErrorMessage="1" sqref="E45" xr:uid="{38A6C1A6-F003-42BA-82C0-2034EA8C2003}">
      <formula1>"', Serial,Ethernet"</formula1>
    </dataValidation>
    <dataValidation type="list" allowBlank="1" showInputMessage="1" showErrorMessage="1" sqref="E44" xr:uid="{0D352AF5-48F2-4B44-B472-16AC5B6604FA}">
      <formula1>"',1 Hour,2 Hour,3 Hour, 4 Hour,5 Hour"</formula1>
    </dataValidation>
    <dataValidation type="list" allowBlank="1" showInputMessage="1" sqref="C45" xr:uid="{858080FE-CF0E-4CBC-9D05-916242910EB5}">
      <formula1>"',Control equipment,Entire display"</formula1>
    </dataValidation>
    <dataValidation type="list" errorStyle="warning" allowBlank="1" showInputMessage="1" showErrorMessage="1" sqref="C44" xr:uid="{D20B8865-6914-454C-972C-DDDD16B2FE7A}">
      <formula1>"',ALPHA FXM SERIES,TRIPPLITE,Generic UPS"</formula1>
    </dataValidation>
    <dataValidation type="list" allowBlank="1" showInputMessage="1" sqref="D44" xr:uid="{E3FEA497-BF47-40E4-9EBB-A36675279916}">
      <formula1>"', 'By Brightness %, By Power"</formula1>
    </dataValidation>
    <dataValidation type="list" allowBlank="1" showInputMessage="1" sqref="D45" xr:uid="{3DE3E2FE-8C0E-49D0-AD8E-BEAC04C1AAB9}">
      <formula1>"',Percent - 50%, Watts - 1800, Watts - 1100, Watts - 650"</formula1>
    </dataValidation>
    <dataValidation type="list" allowBlank="1" showInputMessage="1" showErrorMessage="1" sqref="B44:B45" xr:uid="{672D63AF-4B8E-45F5-8535-8746547A1564}">
      <formula1>"',UPS"</formula1>
    </dataValidation>
    <dataValidation type="list" errorStyle="warning" allowBlank="1" showInputMessage="1" showErrorMessage="1" sqref="D29:D30" xr:uid="{68E801AF-0584-44E4-AE5A-8F41AC394CDE}">
      <formula1>"YES, NO"</formula1>
    </dataValidation>
    <dataValidation type="list" allowBlank="1" showInputMessage="1" showErrorMessage="1" sqref="F29:F30" xr:uid="{EF69ACC2-7AF8-4BE2-B121-514F2A7883E8}">
      <formula1>"', Isolation Boards in Sign - Yes, Isolation Boards in Sign - No"</formula1>
    </dataValidation>
    <dataValidation type="list" errorStyle="warning" allowBlank="1" showInputMessage="1" sqref="C46" xr:uid="{0A150C3F-82F3-4494-AE05-13F375C5C259}">
      <formula1>"', Module Output - ?"</formula1>
    </dataValidation>
    <dataValidation type="list" allowBlank="1" showInputMessage="1" showErrorMessage="1" sqref="B46" xr:uid="{9D789C8D-C632-4757-80CB-B0A676600CB2}">
      <formula1>"', ?, PS Redundancy Board"</formula1>
    </dataValidation>
    <dataValidation type="list" errorStyle="warning" allowBlank="1" showInputMessage="1" showErrorMessage="1" sqref="D32" xr:uid="{526A8886-2EEE-42FD-A3EB-8C24E65423C8}">
      <formula1>"?,NO,1,2,3,4,5,6,7,8,9,10"</formula1>
    </dataValidation>
    <dataValidation type="list" allowBlank="1" showInputMessage="1" showErrorMessage="1" sqref="F28" xr:uid="{A5A5FE02-02C1-4148-BF5D-48E1974C3E3B}">
      <formula1>"?, IN SIGN - YES, IN SIGN - NO"</formula1>
    </dataValidation>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C35615</OrderProject_x0020_ID>
    <DocNumber xmlns="2cc016c5-161d-4d6b-a532-6cf687f4a3ab">DD5946372</DocNumber>
    <Rev xmlns="2cc016c5-161d-4d6b-a532-6cf687f4a3ab">00</Rev>
    <_dlc_DocId xmlns="b479dd50-8d7e-4b78-9fb1-00cf65781f6b">75D2Y5VYC55K-1220653723-68012</_dlc_DocId>
    <_dlc_DocIdUrl xmlns="b479dd50-8d7e-4b78-9fb1-00cf65781f6b">
      <Url>https://daktronics.sharepoint.com/sites/docs-engineering/_layouts/15/DocIdRedir.aspx?ID=75D2Y5VYC55K-1220653723-68012</Url>
      <Description>75D2Y5VYC55K-1220653723-68012</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EBFFDF-4511-4C10-A4A0-73553F70C8B4}">
  <ds:schemaRefs>
    <ds:schemaRef ds:uri="http://schemas.microsoft.com/office/2006/metadata/properties"/>
    <ds:schemaRef ds:uri="http://purl.org/dc/dcmitype/"/>
    <ds:schemaRef ds:uri="cdae4ca2-47b8-467c-a804-ebae05ca0c7f"/>
    <ds:schemaRef ds:uri="http://schemas.microsoft.com/office/infopath/2007/PartnerControls"/>
    <ds:schemaRef ds:uri="http://schemas.microsoft.com/office/2006/documentManagement/types"/>
    <ds:schemaRef ds:uri="2cc016c5-161d-4d6b-a532-6cf687f4a3ab"/>
    <ds:schemaRef ds:uri="http://purl.org/dc/elements/1.1/"/>
    <ds:schemaRef ds:uri="http://schemas.openxmlformats.org/package/2006/metadata/core-properties"/>
    <ds:schemaRef ds:uri="b479dd50-8d7e-4b78-9fb1-00cf65781f6b"/>
    <ds:schemaRef ds:uri="http://www.w3.org/XML/1998/namespace"/>
    <ds:schemaRef ds:uri="http://purl.org/dc/terms/"/>
  </ds:schemaRefs>
</ds:datastoreItem>
</file>

<file path=customXml/itemProps2.xml><?xml version="1.0" encoding="utf-8"?>
<ds:datastoreItem xmlns:ds="http://schemas.openxmlformats.org/officeDocument/2006/customXml" ds:itemID="{51EDB491-3C81-498A-AB17-DD4906DC1513}">
  <ds:schemaRefs>
    <ds:schemaRef ds:uri="http://schemas.microsoft.com/sharepoint/events"/>
  </ds:schemaRefs>
</ds:datastoreItem>
</file>

<file path=customXml/itemProps3.xml><?xml version="1.0" encoding="utf-8"?>
<ds:datastoreItem xmlns:ds="http://schemas.openxmlformats.org/officeDocument/2006/customXml" ds:itemID="{C127A6D3-3240-4203-9B28-8174F25229D5}">
  <ds:schemaRefs>
    <ds:schemaRef ds:uri="http://schemas.microsoft.com/sharepoint/v3/contenttype/forms"/>
  </ds:schemaRefs>
</ds:datastoreItem>
</file>

<file path=customXml/itemProps4.xml><?xml version="1.0" encoding="utf-8"?>
<ds:datastoreItem xmlns:ds="http://schemas.openxmlformats.org/officeDocument/2006/customXml" ds:itemID="{0A2BE4A7-A6D0-427B-BBB2-292E56F7C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79dd50-8d7e-4b78-9fb1-00cf65781f6b"/>
    <ds:schemaRef ds:uri="2cc016c5-161d-4d6b-a532-6cf687f4a3ab"/>
    <ds:schemaRef ds:uri="cdae4ca2-47b8-467c-a804-ebae05ca0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C35615 Maine DOT, Site Config, VM-1028-24X48-20-RGB G5 @3</dc:title>
  <dc:subject/>
  <dc:creator>Dan Muzzey</dc:creator>
  <cp:keywords/>
  <dc:description/>
  <cp:lastModifiedBy>Will Tucker</cp:lastModifiedBy>
  <cp:revision/>
  <dcterms:created xsi:type="dcterms:W3CDTF">2017-03-27T20:46:42Z</dcterms:created>
  <dcterms:modified xsi:type="dcterms:W3CDTF">2026-08-07T21:35:24Z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dff3fb36-5426-4523-a429-9133a7046d1a</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