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aktronics.sharepoint.com/sites/docs-engineering/ControlSystemConfiguration/Transportation/"/>
    </mc:Choice>
  </mc:AlternateContent>
  <xr:revisionPtr revIDLastSave="20" documentId="8_{F0F9E9EA-E4B3-4FF5-9AE5-63AA8292AE05}" xr6:coauthVersionLast="47" xr6:coauthVersionMax="47" xr10:uidLastSave="{EE6D0492-6589-4909-8546-9ECFADAF1F0C}"/>
  <bookViews>
    <workbookView xWindow="4845" yWindow="3165" windowWidth="19410" windowHeight="12315" xr2:uid="{00000000-000D-0000-FFFF-FFFF00000000}"/>
  </bookViews>
  <sheets>
    <sheet name="Sheet1" sheetId="1" r:id="rId1"/>
  </sheets>
  <definedNames>
    <definedName name="_xlnm._FilterDatabase" localSheetId="0" hidden="1">Sheet1!$B$24:$G$51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0" i="1" l="1"/>
  <c r="F109" i="1"/>
  <c r="E103" i="1"/>
  <c r="D103" i="1"/>
  <c r="E102" i="1"/>
  <c r="D102" i="1"/>
  <c r="F99" i="1"/>
  <c r="E99" i="1"/>
  <c r="D99" i="1"/>
  <c r="E48" i="1"/>
  <c r="D48" i="1"/>
  <c r="E47" i="1"/>
  <c r="D47" i="1"/>
  <c r="F44" i="1"/>
  <c r="E44" i="1"/>
  <c r="D4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 Lilla</author>
    <author>Will Tucker</author>
  </authors>
  <commentList>
    <comment ref="G4" authorId="0" shapeId="0" xr:uid="{61A7D646-FF03-4267-85AB-1E3BD4C94699}">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12" authorId="1" shapeId="0" xr:uid="{B35F91E8-C2CE-465F-B860-10C6D56E8E30}">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13" authorId="1" shapeId="0" xr:uid="{A11851C0-276C-4ED8-9EB4-51F66A12888C}">
      <text>
        <r>
          <rPr>
            <b/>
            <sz val="9"/>
            <color indexed="81"/>
            <rFont val="Tahoma"/>
            <family val="2"/>
          </rPr>
          <t>Will Tucker:</t>
        </r>
        <r>
          <rPr>
            <sz val="9"/>
            <color indexed="81"/>
            <rFont val="Tahoma"/>
            <family val="2"/>
          </rPr>
          <t xml:space="preserve">
MUST USE ALIAS TO SIGN OPTION WHEN WE HAVE 1 VCB CONTROLLING 2 OR MORE SIGNS</t>
        </r>
      </text>
    </comment>
    <comment ref="D13" authorId="0" shapeId="0" xr:uid="{2606830F-7B2D-4F8A-A020-C60A69470C8A}">
      <text>
        <r>
          <rPr>
            <b/>
            <sz val="9"/>
            <color indexed="81"/>
            <rFont val="Tahoma"/>
            <family val="2"/>
          </rPr>
          <t>Pat Lilla:</t>
        </r>
        <r>
          <rPr>
            <sz val="9"/>
            <color indexed="81"/>
            <rFont val="Tahoma"/>
            <family val="2"/>
          </rPr>
          <t xml:space="preserve">
This is the quantity of VCB's in one sign.</t>
        </r>
      </text>
    </comment>
    <comment ref="D14" authorId="1" shapeId="0" xr:uid="{5DBEF21A-D687-414F-93F2-38BD3C53F5E2}">
      <text>
        <r>
          <rPr>
            <b/>
            <sz val="9"/>
            <color indexed="81"/>
            <rFont val="Tahoma"/>
            <family val="2"/>
          </rPr>
          <t>Will Tucker:</t>
        </r>
        <r>
          <rPr>
            <sz val="9"/>
            <color indexed="81"/>
            <rFont val="Tahoma"/>
            <family val="2"/>
          </rPr>
          <t xml:space="preserve">
- P2183 VMs are by BAYS
- P1447 VMs are by ROWS</t>
        </r>
      </text>
    </comment>
    <comment ref="E17" authorId="1" shapeId="0" xr:uid="{279EEC5D-56D3-471F-846F-72FD0B56F875}">
      <text>
        <r>
          <rPr>
            <b/>
            <sz val="9"/>
            <color indexed="81"/>
            <rFont val="Tahoma"/>
            <family val="2"/>
          </rPr>
          <t>Will Tucker:</t>
        </r>
        <r>
          <rPr>
            <sz val="9"/>
            <color indexed="81"/>
            <rFont val="Tahoma"/>
            <family val="2"/>
          </rPr>
          <t xml:space="preserve">
- Address will only change when the PSRBs are in a TC.</t>
        </r>
      </text>
    </comment>
    <comment ref="F17" authorId="1" shapeId="0" xr:uid="{CB001A3C-02D4-4322-A9AB-B12176AAC04B}">
      <text>
        <r>
          <rPr>
            <b/>
            <sz val="9"/>
            <color indexed="81"/>
            <rFont val="Tahoma"/>
            <family val="2"/>
          </rPr>
          <t>Will Tucker:</t>
        </r>
        <r>
          <rPr>
            <sz val="9"/>
            <color indexed="81"/>
            <rFont val="Tahoma"/>
            <family val="2"/>
          </rPr>
          <t xml:space="preserve">
PSRB location
- On Display Interface - In Sign
- VIP 1 - In TC</t>
        </r>
      </text>
    </comment>
    <comment ref="D26" authorId="0" shapeId="0" xr:uid="{DC260BA9-179B-41A2-97C4-A309CB8F45D7}">
      <text>
        <r>
          <rPr>
            <b/>
            <sz val="9"/>
            <color indexed="81"/>
            <rFont val="Tahoma"/>
            <family val="2"/>
          </rPr>
          <t>Pat Lilla:</t>
        </r>
        <r>
          <rPr>
            <sz val="9"/>
            <color indexed="81"/>
            <rFont val="Tahoma"/>
            <family val="2"/>
          </rPr>
          <t xml:space="preserve">
LINE is the light sensor on the Module.</t>
        </r>
      </text>
    </comment>
    <comment ref="F33" authorId="0" shapeId="0" xr:uid="{7E30B4C5-1555-4CDF-8B01-BC48F4F9D664}">
      <text>
        <r>
          <rPr>
            <b/>
            <sz val="9"/>
            <color indexed="81"/>
            <rFont val="Tahoma"/>
            <family val="2"/>
          </rPr>
          <t>Pat Lilla:</t>
        </r>
        <r>
          <rPr>
            <sz val="9"/>
            <color indexed="81"/>
            <rFont val="Tahoma"/>
            <family val="2"/>
          </rPr>
          <t xml:space="preserve">
- CAN used when VCB is in the sign.
- I/O used when VCB in the VCB Enclosure</t>
        </r>
      </text>
    </comment>
    <comment ref="D34" authorId="1" shapeId="0" xr:uid="{6D7EA2A3-BC1F-4917-97A0-C6FC58C0E9EF}">
      <text>
        <r>
          <rPr>
            <b/>
            <sz val="9"/>
            <color indexed="81"/>
            <rFont val="Tahoma"/>
            <family val="2"/>
          </rPr>
          <t>Will Tucker:</t>
        </r>
        <r>
          <rPr>
            <sz val="9"/>
            <color indexed="81"/>
            <rFont val="Tahoma"/>
            <family val="2"/>
          </rPr>
          <t xml:space="preserve">
- GEN I  (P1447) - No RPM
- GEN IV (P1447) - Has RPM
- P2183 - No RPM</t>
        </r>
      </text>
    </comment>
    <comment ref="D38" authorId="1" shapeId="0" xr:uid="{51AFF7F8-E42A-4960-8A23-B74014CFC13C}">
      <text>
        <r>
          <rPr>
            <b/>
            <sz val="9"/>
            <color indexed="81"/>
            <rFont val="Tahoma"/>
            <family val="2"/>
          </rPr>
          <t>Will Tucker:</t>
        </r>
        <r>
          <rPr>
            <sz val="9"/>
            <color indexed="81"/>
            <rFont val="Tahoma"/>
            <family val="2"/>
          </rPr>
          <t xml:space="preserve">
Gen 1 - No Fans</t>
        </r>
      </text>
    </comment>
    <comment ref="D39" authorId="1" shapeId="0" xr:uid="{68EA7FC6-F821-43A9-89D6-14A02257B7C7}">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40" authorId="1" shapeId="0" xr:uid="{6E8F6945-7171-4174-8363-98BB991B2B36}">
      <text>
        <r>
          <rPr>
            <b/>
            <sz val="9"/>
            <color indexed="81"/>
            <rFont val="Tahoma"/>
            <family val="2"/>
          </rPr>
          <t>Will Tucker:</t>
        </r>
        <r>
          <rPr>
            <sz val="9"/>
            <color indexed="81"/>
            <rFont val="Tahoma"/>
            <family val="2"/>
          </rPr>
          <t xml:space="preserve">
GEN 1 - No Surges</t>
        </r>
      </text>
    </comment>
    <comment ref="D41" authorId="1" shapeId="0" xr:uid="{DF7CBCF5-B77B-43E2-BE84-EA8616B3E565}">
      <text>
        <r>
          <rPr>
            <sz val="11"/>
            <color theme="1"/>
            <rFont val="Calibri"/>
            <family val="2"/>
            <scheme val="minor"/>
          </rPr>
          <t>Will Tucker:
P2183 - Select Gen IV - the PSRB options must be manually selected at this time.</t>
        </r>
      </text>
    </comment>
    <comment ref="D45" authorId="1" shapeId="0" xr:uid="{807C2088-8C85-4EE0-B821-CC3343CE57BE}">
      <text>
        <r>
          <rPr>
            <b/>
            <sz val="9"/>
            <color indexed="81"/>
            <rFont val="Tahoma"/>
            <family val="2"/>
          </rPr>
          <t>Will Tucker:</t>
        </r>
        <r>
          <rPr>
            <sz val="9"/>
            <color indexed="81"/>
            <rFont val="Tahoma"/>
            <family val="2"/>
          </rPr>
          <t xml:space="preserve">
- By Brightness used with Alpha UPS
- By Power used with Multilink UPS</t>
        </r>
      </text>
    </comment>
    <comment ref="F45" authorId="1" shapeId="0" xr:uid="{53DAA79A-53A7-4342-8539-DA896BE49805}">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47" authorId="1" shapeId="0" xr:uid="{0649C811-3AD4-4928-8AEA-E5C146188524}">
      <text>
        <r>
          <rPr>
            <b/>
            <sz val="9"/>
            <color indexed="81"/>
            <rFont val="Tahoma"/>
            <family val="2"/>
          </rPr>
          <t>Will Tucker:</t>
        </r>
        <r>
          <rPr>
            <sz val="9"/>
            <color indexed="81"/>
            <rFont val="Tahoma"/>
            <family val="2"/>
          </rPr>
          <t xml:space="preserve">
- Address will only change when the PSRBs are in a TC.</t>
        </r>
      </text>
    </comment>
    <comment ref="F47" authorId="1" shapeId="0" xr:uid="{ED967AAA-CF62-4237-ACBF-B71CDC64C612}">
      <text>
        <r>
          <rPr>
            <b/>
            <sz val="9"/>
            <color indexed="81"/>
            <rFont val="Tahoma"/>
            <family val="2"/>
          </rPr>
          <t>Will Tucker:</t>
        </r>
        <r>
          <rPr>
            <sz val="9"/>
            <color indexed="81"/>
            <rFont val="Tahoma"/>
            <family val="2"/>
          </rPr>
          <t xml:space="preserve">
PSRB location
- On Display Interface - In Sign
- VIP 1 - In TC</t>
        </r>
      </text>
    </comment>
    <comment ref="F52" authorId="1" shapeId="0" xr:uid="{DC959304-71BB-443C-B6B8-A8F6D517856B}">
      <text>
        <r>
          <rPr>
            <b/>
            <sz val="9"/>
            <color indexed="81"/>
            <rFont val="Tahoma"/>
            <family val="2"/>
          </rPr>
          <t>Will Tucker:</t>
        </r>
        <r>
          <rPr>
            <sz val="9"/>
            <color indexed="81"/>
            <rFont val="Tahoma"/>
            <family val="2"/>
          </rPr>
          <t xml:space="preserve">
INVERTED - NO, WHEN GOING TO VFC
INVERTED - YES, WHEN GOING TO DC I/O BOARD</t>
        </r>
      </text>
    </comment>
    <comment ref="F54" authorId="1" shapeId="0" xr:uid="{D309A712-6291-4457-825A-D687541CAF62}">
      <text>
        <r>
          <rPr>
            <b/>
            <sz val="9"/>
            <color indexed="81"/>
            <rFont val="Tahoma"/>
            <family val="2"/>
          </rPr>
          <t>Will Tucker:</t>
        </r>
        <r>
          <rPr>
            <sz val="9"/>
            <color indexed="81"/>
            <rFont val="Tahoma"/>
            <family val="2"/>
          </rPr>
          <t xml:space="preserve">
INVERTED - NO, WHEN GOING TO VFC
INVERTED - YES, WHEN GOING TO DC I/O BOARD</t>
        </r>
      </text>
    </comment>
    <comment ref="B55" authorId="1" shapeId="0" xr:uid="{5EBDC422-9939-4B86-8622-4CE0F7A074DD}">
      <text>
        <r>
          <rPr>
            <b/>
            <sz val="9"/>
            <color indexed="81"/>
            <rFont val="Tahoma"/>
            <family val="2"/>
          </rPr>
          <t>Will Tucker:</t>
        </r>
        <r>
          <rPr>
            <sz val="9"/>
            <color indexed="81"/>
            <rFont val="Tahoma"/>
            <family val="2"/>
          </rPr>
          <t xml:space="preserve">
Over Height Detector Option is used when the switch messages havs have priority over NTCIP. If they don’t want that we'd use Binary instead. If no NTCIP interaction it doesn’t really matter.</t>
        </r>
      </text>
    </comment>
    <comment ref="G59" authorId="0" shapeId="0" xr:uid="{00A8B4F2-588D-49E4-8648-93BF45B43A6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67" authorId="1" shapeId="0" xr:uid="{FB711960-523F-41E8-B2EB-3113208C41B8}">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68" authorId="1" shapeId="0" xr:uid="{FC808EF1-7305-4551-856D-D4DDD1494DB2}">
      <text>
        <r>
          <rPr>
            <b/>
            <sz val="9"/>
            <color indexed="81"/>
            <rFont val="Tahoma"/>
            <family val="2"/>
          </rPr>
          <t>Will Tucker:</t>
        </r>
        <r>
          <rPr>
            <sz val="9"/>
            <color indexed="81"/>
            <rFont val="Tahoma"/>
            <family val="2"/>
          </rPr>
          <t xml:space="preserve">
MUST USE ALIAS TO SIGN OPTION WHEN WE HAVE 1 VCB CONTROLLING 2 OR MORE SIGNS</t>
        </r>
      </text>
    </comment>
    <comment ref="D68" authorId="0" shapeId="0" xr:uid="{DFFA4BB5-5221-4D7A-BD5C-D2537C7378E7}">
      <text>
        <r>
          <rPr>
            <b/>
            <sz val="9"/>
            <color indexed="81"/>
            <rFont val="Tahoma"/>
            <family val="2"/>
          </rPr>
          <t>Pat Lilla:</t>
        </r>
        <r>
          <rPr>
            <sz val="9"/>
            <color indexed="81"/>
            <rFont val="Tahoma"/>
            <family val="2"/>
          </rPr>
          <t xml:space="preserve">
This is the quantity of VCB's in one sign.</t>
        </r>
      </text>
    </comment>
    <comment ref="D69" authorId="1" shapeId="0" xr:uid="{D0232356-125A-4995-8C63-B1039D54D5A2}">
      <text>
        <r>
          <rPr>
            <b/>
            <sz val="9"/>
            <color indexed="81"/>
            <rFont val="Tahoma"/>
            <family val="2"/>
          </rPr>
          <t>Will Tucker:</t>
        </r>
        <r>
          <rPr>
            <sz val="9"/>
            <color indexed="81"/>
            <rFont val="Tahoma"/>
            <family val="2"/>
          </rPr>
          <t xml:space="preserve">
- P2183 VMs are by BAYS
- P1447 VMs are by ROWS</t>
        </r>
      </text>
    </comment>
    <comment ref="E72" authorId="1" shapeId="0" xr:uid="{F3C9D636-FA2B-4B94-9382-B5C55F5C74ED}">
      <text>
        <r>
          <rPr>
            <b/>
            <sz val="9"/>
            <color indexed="81"/>
            <rFont val="Tahoma"/>
            <family val="2"/>
          </rPr>
          <t>Will Tucker:</t>
        </r>
        <r>
          <rPr>
            <sz val="9"/>
            <color indexed="81"/>
            <rFont val="Tahoma"/>
            <family val="2"/>
          </rPr>
          <t xml:space="preserve">
- Address will only change when the PSRBs are in a TC.</t>
        </r>
      </text>
    </comment>
    <comment ref="F72" authorId="1" shapeId="0" xr:uid="{D803BE33-8538-4E28-B066-F7DFE312AAC7}">
      <text>
        <r>
          <rPr>
            <b/>
            <sz val="9"/>
            <color indexed="81"/>
            <rFont val="Tahoma"/>
            <family val="2"/>
          </rPr>
          <t>Will Tucker:</t>
        </r>
        <r>
          <rPr>
            <sz val="9"/>
            <color indexed="81"/>
            <rFont val="Tahoma"/>
            <family val="2"/>
          </rPr>
          <t xml:space="preserve">
PSRB location
- On Display Interface - In Sign
- VIP 1 - In TC</t>
        </r>
      </text>
    </comment>
    <comment ref="D81" authorId="0" shapeId="0" xr:uid="{E84F2EF4-CFEB-48D6-8BB9-2ECCEE34F2F2}">
      <text>
        <r>
          <rPr>
            <b/>
            <sz val="9"/>
            <color indexed="81"/>
            <rFont val="Tahoma"/>
            <family val="2"/>
          </rPr>
          <t>Pat Lilla:</t>
        </r>
        <r>
          <rPr>
            <sz val="9"/>
            <color indexed="81"/>
            <rFont val="Tahoma"/>
            <family val="2"/>
          </rPr>
          <t xml:space="preserve">
LINE is the light sensor on the Module.</t>
        </r>
      </text>
    </comment>
    <comment ref="F88" authorId="0" shapeId="0" xr:uid="{924A1DAE-60F3-40FF-8228-F2CDAABC8137}">
      <text>
        <r>
          <rPr>
            <b/>
            <sz val="9"/>
            <color indexed="81"/>
            <rFont val="Tahoma"/>
            <family val="2"/>
          </rPr>
          <t>Pat Lilla:</t>
        </r>
        <r>
          <rPr>
            <sz val="9"/>
            <color indexed="81"/>
            <rFont val="Tahoma"/>
            <family val="2"/>
          </rPr>
          <t xml:space="preserve">
- CAN used when VCB is in the sign.
- I/O used when VCB in the VCB Enclosure</t>
        </r>
      </text>
    </comment>
    <comment ref="D89" authorId="1" shapeId="0" xr:uid="{B2EE4346-F14B-44EE-A6D0-8FE6B3E69993}">
      <text>
        <r>
          <rPr>
            <b/>
            <sz val="9"/>
            <color indexed="81"/>
            <rFont val="Tahoma"/>
            <family val="2"/>
          </rPr>
          <t>Will Tucker:</t>
        </r>
        <r>
          <rPr>
            <sz val="9"/>
            <color indexed="81"/>
            <rFont val="Tahoma"/>
            <family val="2"/>
          </rPr>
          <t xml:space="preserve">
- GEN I  (P1447) - No RPM
- GEN IV (P1447) - Has RPM
- P2183 - No RPM</t>
        </r>
      </text>
    </comment>
    <comment ref="D93" authorId="1" shapeId="0" xr:uid="{F8D969EF-D7C0-4252-A14B-9C0A43D87979}">
      <text>
        <r>
          <rPr>
            <b/>
            <sz val="9"/>
            <color indexed="81"/>
            <rFont val="Tahoma"/>
            <family val="2"/>
          </rPr>
          <t>Will Tucker:</t>
        </r>
        <r>
          <rPr>
            <sz val="9"/>
            <color indexed="81"/>
            <rFont val="Tahoma"/>
            <family val="2"/>
          </rPr>
          <t xml:space="preserve">
Gen 1 - No Fans</t>
        </r>
      </text>
    </comment>
    <comment ref="D94" authorId="1" shapeId="0" xr:uid="{E276876F-54FE-4DF3-B28F-DE8068A5A33D}">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95" authorId="1" shapeId="0" xr:uid="{79A2BE4F-BDBB-4E71-A07E-786A25621EEB}">
      <text>
        <r>
          <rPr>
            <b/>
            <sz val="9"/>
            <color indexed="81"/>
            <rFont val="Tahoma"/>
            <family val="2"/>
          </rPr>
          <t>Will Tucker:</t>
        </r>
        <r>
          <rPr>
            <sz val="9"/>
            <color indexed="81"/>
            <rFont val="Tahoma"/>
            <family val="2"/>
          </rPr>
          <t xml:space="preserve">
GEN 1 - No Surges</t>
        </r>
      </text>
    </comment>
    <comment ref="D96" authorId="1" shapeId="0" xr:uid="{5C942FF7-28E8-4A8E-AC90-9A75AF98B83D}">
      <text>
        <r>
          <rPr>
            <sz val="11"/>
            <color theme="1"/>
            <rFont val="Calibri"/>
            <family val="2"/>
            <scheme val="minor"/>
          </rPr>
          <t>Will Tucker:
P2183 - Select Gen IV - the PSRB options must be manually selected at this time.</t>
        </r>
      </text>
    </comment>
    <comment ref="D100" authorId="1" shapeId="0" xr:uid="{776846CD-551C-4B85-A878-6E0B7A9A329D}">
      <text>
        <r>
          <rPr>
            <b/>
            <sz val="9"/>
            <color indexed="81"/>
            <rFont val="Tahoma"/>
            <family val="2"/>
          </rPr>
          <t>Will Tucker:</t>
        </r>
        <r>
          <rPr>
            <sz val="9"/>
            <color indexed="81"/>
            <rFont val="Tahoma"/>
            <family val="2"/>
          </rPr>
          <t xml:space="preserve">
- By Brightness used with Alpha UPS
- By Power used with Multilink UPS</t>
        </r>
      </text>
    </comment>
    <comment ref="F100" authorId="1" shapeId="0" xr:uid="{D9261C2A-0B39-4D33-BF12-F3192267B3DD}">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102" authorId="1" shapeId="0" xr:uid="{ED80FCC6-7DD7-48FD-A808-2DDC9BCC3B5D}">
      <text>
        <r>
          <rPr>
            <b/>
            <sz val="9"/>
            <color indexed="81"/>
            <rFont val="Tahoma"/>
            <family val="2"/>
          </rPr>
          <t>Will Tucker:</t>
        </r>
        <r>
          <rPr>
            <sz val="9"/>
            <color indexed="81"/>
            <rFont val="Tahoma"/>
            <family val="2"/>
          </rPr>
          <t xml:space="preserve">
- Address will only change when the PSRBs are in a TC.</t>
        </r>
      </text>
    </comment>
    <comment ref="F102" authorId="1" shapeId="0" xr:uid="{2232F130-3A58-4122-87E6-3D8985C7728B}">
      <text>
        <r>
          <rPr>
            <b/>
            <sz val="9"/>
            <color indexed="81"/>
            <rFont val="Tahoma"/>
            <family val="2"/>
          </rPr>
          <t>Will Tucker:</t>
        </r>
        <r>
          <rPr>
            <sz val="9"/>
            <color indexed="81"/>
            <rFont val="Tahoma"/>
            <family val="2"/>
          </rPr>
          <t xml:space="preserve">
PSRB location
- On Display Interface - In Sign
- VIP 1 - In TC</t>
        </r>
      </text>
    </comment>
  </commentList>
</comments>
</file>

<file path=xl/sharedStrings.xml><?xml version="1.0" encoding="utf-8"?>
<sst xmlns="http://schemas.openxmlformats.org/spreadsheetml/2006/main" count="260" uniqueCount="103">
  <si>
    <t>Rev 00</t>
  </si>
  <si>
    <t>SIGN/S</t>
  </si>
  <si>
    <t>OPTION</t>
  </si>
  <si>
    <t>VALUE</t>
  </si>
  <si>
    <t>MODEL</t>
  </si>
  <si>
    <t>VM</t>
  </si>
  <si>
    <t>ACCESS</t>
  </si>
  <si>
    <t>FRONT</t>
  </si>
  <si>
    <t>MODULE</t>
  </si>
  <si>
    <t>MODULE TYPE</t>
  </si>
  <si>
    <t>MODULE POWER TYPE</t>
  </si>
  <si>
    <t>GEN 4 (24 VOLT BUS)</t>
  </si>
  <si>
    <t>MODULE SIZE</t>
  </si>
  <si>
    <t>PIXEL PITCH</t>
  </si>
  <si>
    <t>PIXEL HEIGHT</t>
  </si>
  <si>
    <t>PIXEL WIDTH</t>
  </si>
  <si>
    <t>TYPE</t>
  </si>
  <si>
    <t>FULL MATRIX</t>
  </si>
  <si>
    <t>DISPLAY INTERFACE</t>
  </si>
  <si>
    <t>WIRING LAYOUT</t>
  </si>
  <si>
    <t>BAYS</t>
  </si>
  <si>
    <t>SHARED - ETHERNET I/O</t>
  </si>
  <si>
    <t>ENABLE/DISABLE</t>
  </si>
  <si>
    <t>ENABLE</t>
  </si>
  <si>
    <t>CHANGE DEVICE</t>
  </si>
  <si>
    <t>MOXA IOLOGIK E1212</t>
  </si>
  <si>
    <t>MOXA SETUP GUIDE - DD3709979</t>
  </si>
  <si>
    <t>IP ADDRESS</t>
  </si>
  <si>
    <t>CUSTOMER PROVIDED</t>
  </si>
  <si>
    <t>PORT</t>
  </si>
  <si>
    <t>NOTE: ADJUST TO CUSTOMER SPEC - 502 IS DEFAULT</t>
  </si>
  <si>
    <t>TIMEOUT</t>
  </si>
  <si>
    <t>30000 MS</t>
  </si>
  <si>
    <t>NOTE: ADJUST TO CUSTOMER SPEC - 30000 IS DEFAULT</t>
  </si>
  <si>
    <t>POLL RATE</t>
  </si>
  <si>
    <t>5000 MS</t>
  </si>
  <si>
    <t>NOTE: ADJUST TO CUSTOMER SPEC - 5000 IS DEFAULT</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</si>
  <si>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</si>
  <si>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</si>
  <si>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</si>
  <si>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</si>
  <si>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</si>
  <si>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</si>
  <si>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</si>
  <si>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</si>
  <si>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</si>
  <si>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</si>
  <si>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</si>
  <si>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</si>
  <si>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</si>
  <si>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</si>
  <si>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</si>
  <si>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AIRFLOW SENSORS</t>
  </si>
  <si>
    <t>RPM SENSORS</t>
  </si>
  <si>
    <t>CABINET HEATERS</t>
  </si>
  <si>
    <t>DEFOG HEATERS</t>
  </si>
  <si>
    <t>FACE FANS</t>
  </si>
  <si>
    <t>VENT FANS</t>
  </si>
  <si>
    <t>YES</t>
  </si>
  <si>
    <t>BEACONS</t>
  </si>
  <si>
    <t>SURGE SUPPRESSORS</t>
  </si>
  <si>
    <t>POWER SYSTEM</t>
  </si>
  <si>
    <t>PERIPHERAL CONFIGURATION - ADVANCED SETUP</t>
  </si>
  <si>
    <t/>
  </si>
  <si>
    <t>PS Redundancy Board</t>
  </si>
  <si>
    <t>ADD SWITCH</t>
  </si>
  <si>
    <t>BINARY</t>
  </si>
  <si>
    <t>CONTROL PIN - 1</t>
  </si>
  <si>
    <t>ACTIVATION INPUT - NO</t>
  </si>
  <si>
    <t>SUPPORT REACTIVATION - NO</t>
  </si>
  <si>
    <t>1, 2, 3, 4</t>
  </si>
  <si>
    <t>VIP 1</t>
  </si>
  <si>
    <t>INPUTS TO USE - 3</t>
  </si>
  <si>
    <t>MOMENTARY - NO</t>
  </si>
  <si>
    <t>INVERTED - NO</t>
  </si>
  <si>
    <t>DC I/O 1</t>
  </si>
  <si>
    <t>INVERTED - YES</t>
  </si>
  <si>
    <t>Add over height detector</t>
  </si>
  <si>
    <t>ETHERNET I/O 1</t>
  </si>
  <si>
    <t>1</t>
  </si>
  <si>
    <t>Inverted - YES</t>
  </si>
  <si>
    <t>Changeable - 3</t>
  </si>
  <si>
    <t>CUSTOM OPTIONS</t>
  </si>
  <si>
    <t>SYSTEM BACKUP FILES</t>
  </si>
  <si>
    <t>GUIDE - DD4832617</t>
  </si>
  <si>
    <t>TRANSLATION TABLE</t>
  </si>
  <si>
    <t>N/A</t>
  </si>
  <si>
    <t>CONTROLLER CONFIGURATION PACKAGE</t>
  </si>
  <si>
    <t>Reference Drawings</t>
  </si>
  <si>
    <t>Site Notes</t>
  </si>
  <si>
    <t>DD5973229</t>
  </si>
  <si>
    <t>SYSTEM CONFIGURATION
VM-1020-24X160 @1</t>
  </si>
  <si>
    <t>FULL COLOR</t>
  </si>
  <si>
    <t>24X16</t>
  </si>
  <si>
    <t>CONNECT TO MODULE - NO</t>
  </si>
  <si>
    <t>Gen IV</t>
  </si>
  <si>
    <t>Module Output - 2</t>
  </si>
  <si>
    <t>1ST DISPLAY INTERFACE</t>
  </si>
  <si>
    <t>1,2,3</t>
  </si>
  <si>
    <t>SYSTEM CONFIGURATION
VM-1020-24X112 @3</t>
  </si>
  <si>
    <t>DD5862091 / ER-5862091</t>
  </si>
  <si>
    <t>DD5973240</t>
  </si>
  <si>
    <t>C35634 MTA Harris County, Site Config, VM-1020-24X112 @3, VM-1020-24X160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</si>
</sst>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1">
    <xf numFmtId="0" fontId="0" fillId="0" borderId="0"/>
  </cellStyleXfs>
  <cellXfs count="100">
    <xf numFmtId="0" fontId="0" fillId="0" borderId="0" xfId="0"/>
    <xf numFmtId="0" fontId="0" fillId="0" borderId="3" xfId="0" applyBorder="1"/>
    <xf numFmtId="0" fontId="0" fillId="0" borderId="5" xfId="0" applyBorder="1"/>
    <xf numFmtId="0" fontId="0" fillId="0" borderId="4" xfId="0" applyBorder="1"/>
    <xf numFmtId="0" fontId="0" fillId="0" borderId="6" xfId="0" applyBorder="1"/>
    <xf numFmtId="0" fontId="0" fillId="0" borderId="7" xfId="0" applyBorder="1"/>
    <xf numFmtId="0" fontId="0" fillId="0" borderId="8" xfId="0" applyBorder="1"/>
    <xf numFmtId="0" fontId="0" fillId="0" borderId="1" xfId="0" applyBorder="1"/>
    <xf numFmtId="0" fontId="0" fillId="0" borderId="2" xfId="0" applyBorder="1"/>
    <xf numFmtId="0" fontId="0" fillId="0" borderId="12" xfId="0" quotePrefix="1" applyBorder="1" applyAlignment="1">
      <alignment horizontal="left"/>
    </xf>
    <xf numFmtId="0" fontId="0" fillId="0" borderId="15" xfId="0" applyBorder="1"/>
    <xf numFmtId="0" fontId="0" fillId="0" borderId="15" xfId="0" quotePrefix="1" applyBorder="1"/>
    <xf numFmtId="0" fontId="0" fillId="0" borderId="26" xfId="0" applyBorder="1"/>
    <xf numFmtId="0" fontId="0" fillId="0" borderId="26" xfId="0" quotePrefix="1" applyBorder="1"/>
    <xf numFmtId="0" fontId="0" fillId="0" borderId="27" xfId="0" quotePrefix="1" applyBorder="1"/>
    <xf numFmtId="0" fontId="0" fillId="0" borderId="0" xfId="0" applyAlignment="1">
      <alignment horizontal="center"/>
    </xf>
    <xf numFmtId="0" fontId="0" fillId="2" borderId="15" xfId="0" quotePrefix="1" applyFill="1" applyBorder="1"/>
    <xf numFmtId="0" fontId="0" fillId="2" borderId="15" xfId="0" quotePrefix="1" applyFill="1" applyBorder="1" applyAlignment="1">
      <alignment horizontal="left"/>
    </xf>
    <xf numFmtId="0" fontId="0" fillId="2" borderId="28" xfId="0" quotePrefix="1" applyFill="1" applyBorder="1"/>
    <xf numFmtId="9" fontId="0" fillId="2" borderId="15" xfId="0" quotePrefix="1" applyNumberFormat="1" applyFill="1" applyBorder="1" applyAlignment="1">
      <alignment horizontal="left"/>
    </xf>
    <xf numFmtId="0" fontId="0" fillId="0" borderId="34" xfId="0" applyBorder="1" applyAlignment="1">
      <alignment horizontal="left"/>
    </xf>
    <xf numFmtId="0" fontId="0" fillId="0" borderId="34" xfId="0" quotePrefix="1" applyBorder="1" applyAlignment="1">
      <alignment horizontal="left"/>
    </xf>
    <xf numFmtId="0" fontId="0" fillId="0" borderId="34" xfId="0" quotePrefix="1" applyBorder="1"/>
    <xf numFmtId="0" fontId="0" fillId="0" borderId="34" xfId="0" applyBorder="1" applyAlignment="1">
      <alignment horizontal="center" vertical="center"/>
    </xf>
    <xf numFmtId="0" fontId="0" fillId="0" borderId="15" xfId="0" quotePrefix="1" applyBorder="1" applyAlignment="1">
      <alignment horizontal="left"/>
    </xf>
    <xf numFmtId="0" fontId="0" fillId="0" borderId="15" xfId="0" applyBorder="1" applyAlignment="1">
      <alignment horizontal="left"/>
    </xf>
    <xf numFmtId="0" fontId="0" fillId="0" borderId="24" xfId="0" applyBorder="1" applyAlignment="1">
      <alignment horizontal="center"/>
    </xf>
    <xf numFmtId="0" fontId="0" fillId="0" borderId="25" xfId="0" applyBorder="1" applyAlignment="1">
      <alignment horizontal="center"/>
    </xf>
    <xf numFmtId="0" fontId="0" fillId="0" borderId="16" xfId="0" quotePrefix="1" applyBorder="1" applyAlignment="1">
      <alignment horizontal="left"/>
    </xf>
    <xf numFmtId="0" fontId="0" fillId="0" borderId="9" xfId="0" quotePrefix="1" applyBorder="1"/>
    <xf numFmtId="0" fontId="0" fillId="0" borderId="0" xfId="0" quotePrefix="1" applyAlignment="1">
      <alignment horizontal="left"/>
    </xf>
    <xf numFmtId="0" fontId="0" fillId="0" borderId="0" xfId="0" quotePrefix="1" applyAlignment="1">
      <alignment horizontal="center"/>
    </xf>
    <xf numFmtId="0" fontId="0" fillId="0" borderId="0" xfId="0" quotePrefix="1"/>
    <xf numFmtId="0" fontId="0" fillId="3" borderId="15" xfId="0" quotePrefix="1" applyFill="1" applyBorder="1" applyAlignment="1">
      <alignment vertical="center"/>
    </xf>
    <xf numFmtId="9" fontId="0" fillId="3" borderId="15" xfId="0" quotePrefix="1" applyNumberFormat="1" applyFill="1" applyBorder="1" applyAlignment="1">
      <alignment horizontal="left"/>
    </xf>
    <xf numFmtId="0" fontId="0" fillId="3" borderId="26" xfId="0" quotePrefix="1" applyFill="1" applyBorder="1"/>
    <xf numFmtId="0" fontId="0" fillId="3" borderId="15" xfId="0" quotePrefix="1" applyFill="1" applyBorder="1"/>
    <xf numFmtId="0" fontId="0" fillId="0" borderId="19" xfId="0" applyBorder="1"/>
    <xf numFmtId="0" fontId="0" fillId="0" borderId="24" xfId="0" applyBorder="1"/>
    <xf numFmtId="0" fontId="0" fillId="0" borderId="16" xfId="0" quotePrefix="1" applyBorder="1"/>
    <xf numFmtId="0" fontId="0" fillId="0" borderId="25" xfId="0" applyBorder="1"/>
    <xf numFmtId="0" fontId="0" fillId="0" borderId="28" xfId="0" quotePrefix="1" applyBorder="1"/>
    <xf numFmtId="0" fontId="0" fillId="0" borderId="35" xfId="0" quotePrefix="1" applyBorder="1"/>
    <xf numFmtId="0" fontId="0" fillId="0" borderId="23" xfId="0" quotePrefix="1" applyBorder="1"/>
    <xf numFmtId="0" fontId="0" fillId="0" borderId="24" xfId="0" quotePrefix="1" applyBorder="1"/>
    <xf numFmtId="0" fontId="0" fillId="0" borderId="25" xfId="0" quotePrefix="1" applyBorder="1"/>
    <xf numFmtId="0" fontId="0" fillId="0" borderId="19" xfId="0" quotePrefix="1" applyBorder="1"/>
    <xf numFmtId="0" fontId="0" fillId="0" borderId="21" xfId="0" quotePrefix="1" applyBorder="1"/>
    <xf numFmtId="0" fontId="0" fillId="0" borderId="0" xfId="0" applyAlignment="1">
      <alignment horizontal="center" vertical="center" wrapText="1"/>
    </xf>
    <xf numFmtId="0" fontId="0" fillId="0" borderId="42" xfId="0" quotePrefix="1" applyBorder="1" applyAlignment="1">
      <alignment vertical="center" wrapText="1"/>
    </xf>
    <xf numFmtId="0" fontId="0" fillId="0" borderId="15" xfId="0" quotePrefix="1" applyBorder="1" applyAlignment="1">
      <alignment vertical="center"/>
    </xf>
    <xf numFmtId="9" fontId="0" fillId="0" borderId="15" xfId="0" quotePrefix="1" applyNumberFormat="1" applyBorder="1" applyAlignment="1">
      <alignment horizontal="left"/>
    </xf>
    <xf numFmtId="0" fontId="0" fillId="0" borderId="28" xfId="0" quotePrefix="1" applyBorder="1" applyAlignment="1">
      <alignment horizontal="left"/>
    </xf>
    <xf numFmtId="0" fontId="0" fillId="0" borderId="39" xfId="0" quotePrefix="1" applyBorder="1" applyAlignment="1">
      <alignment horizontal="left"/>
    </xf>
    <xf numFmtId="0" fontId="0" fillId="0" borderId="40" xfId="0" quotePrefix="1" applyBorder="1" applyAlignment="1">
      <alignment horizontal="left"/>
    </xf>
    <xf numFmtId="0" fontId="0" fillId="0" borderId="22" xfId="0" quotePrefix="1" applyBorder="1" applyAlignment="1">
      <alignment horizontal="left"/>
    </xf>
    <xf numFmtId="0" fontId="0" fillId="0" borderId="41" xfId="0" quotePrefix="1" applyBorder="1" applyAlignment="1">
      <alignment horizontal="left"/>
    </xf>
    <xf numFmtId="0" fontId="0" fillId="0" borderId="38" xfId="0" quotePrefix="1" applyBorder="1" applyAlignment="1">
      <alignment horizontal="left"/>
    </xf>
    <xf numFmtId="0" fontId="0" fillId="0" borderId="19" xfId="0" applyBorder="1" applyAlignment="1">
      <alignment horizontal="left"/>
    </xf>
    <xf numFmtId="0" fontId="0" fillId="0" borderId="15" xfId="0" applyBorder="1" applyAlignment="1">
      <alignment horizontal="left"/>
    </xf>
    <xf numFmtId="0" fontId="3" fillId="0" borderId="32" xfId="0" applyFont="1" applyBorder="1" applyAlignment="1">
      <alignment horizontal="center" wrapText="1"/>
    </xf>
    <xf numFmtId="0" fontId="3" fillId="0" borderId="33" xfId="0" applyFont="1" applyBorder="1" applyAlignment="1">
      <alignment horizontal="center"/>
    </xf>
    <xf numFmtId="0" fontId="3" fillId="0" borderId="11" xfId="0" applyFont="1" applyBorder="1" applyAlignment="1">
      <alignment horizontal="center"/>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16" xfId="0" quotePrefix="1" applyBorder="1" applyAlignment="1">
      <alignment horizontal="left"/>
    </xf>
    <xf numFmtId="0" fontId="0" fillId="0" borderId="27" xfId="0" quotePrefix="1" applyBorder="1" applyAlignment="1">
      <alignment horizontal="left"/>
    </xf>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26" xfId="0" applyBorder="1" applyAlignment="1">
      <alignment horizontal="left"/>
    </xf>
    <xf numFmtId="0" fontId="0" fillId="0" borderId="15" xfId="0" quotePrefix="1" applyBorder="1" applyAlignment="1">
      <alignment horizontal="left"/>
    </xf>
    <xf numFmtId="0" fontId="0" fillId="0" borderId="26" xfId="0" quotePrefix="1" applyBorder="1" applyAlignment="1">
      <alignment horizontal="left"/>
    </xf>
    <xf numFmtId="0" fontId="0" fillId="0" borderId="19" xfId="0" applyBorder="1" applyAlignment="1">
      <alignment horizontal="left" vertical="center"/>
    </xf>
    <xf numFmtId="0" fontId="3" fillId="0" borderId="13" xfId="0" applyFont="1" applyBorder="1" applyAlignment="1">
      <alignment horizontal="center"/>
    </xf>
    <xf numFmtId="0" fontId="3" fillId="0" borderId="14" xfId="0" applyFont="1" applyBorder="1" applyAlignment="1">
      <alignment horizont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6" xfId="0" quotePrefix="1" applyBorder="1" applyAlignment="1">
      <alignment horizontal="left"/>
    </xf>
    <xf numFmtId="0" fontId="0" fillId="0" borderId="37" xfId="0" quotePrefix="1" applyBorder="1" applyAlignment="1">
      <alignment horizontal="left"/>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3" fillId="0" borderId="32" xfId="0" applyFont="1"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1" xfId="0" applyBorder="1" applyAlignment="1">
      <alignment horizontal="left"/>
    </xf>
    <xf numFmtId="0" fontId="0" fillId="0" borderId="16" xfId="0" applyBorder="1" applyAlignment="1">
      <alignment horizontal="left"/>
    </xf>
    <xf numFmtId="0" fontId="0" fillId="0" borderId="20" xfId="0" quotePrefix="1" applyBorder="1" applyAlignment="1">
      <alignment horizontal="left"/>
    </xf>
    <xf numFmtId="0" fontId="0" fillId="0" borderId="23" xfId="0" applyBorder="1" applyAlignment="1">
      <alignment horizontal="left"/>
    </xf>
    <xf numFmtId="0" fontId="0" fillId="0" borderId="24" xfId="0" applyBorder="1" applyAlignment="1">
      <alignment horizontal="left"/>
    </xf>
    <xf numFmtId="0" fontId="0" fillId="2" borderId="19" xfId="0" quotePrefix="1" applyFill="1" applyBorder="1" applyAlignment="1">
      <alignment horizontal="center" vertical="center"/>
    </xf>
    <xf numFmtId="0" fontId="0" fillId="0" borderId="9" xfId="0" quotePrefix="1" applyBorder="1" applyAlignment="1">
      <alignment horizontal="left"/>
    </xf>
    <xf numFmtId="0" fontId="0" fillId="0" borderId="10" xfId="0" quotePrefix="1" applyBorder="1" applyAlignment="1">
      <alignment horizontal="left"/>
    </xf>
    <xf numFmtId="0" fontId="0" fillId="0" borderId="17" xfId="0" quotePrefix="1" applyBorder="1" applyAlignment="1">
      <alignment horizontal="left"/>
    </xf>
    <xf numFmtId="0" fontId="0" fillId="0" borderId="18" xfId="0" applyBorder="1" applyAlignment="1">
      <alignment horizontal="left"/>
    </xf>
    <xf numFmtId="0" fontId="0" fillId="3" borderId="19" xfId="0" quotePrefix="1" applyFill="1" applyBorder="1" applyAlignment="1">
      <alignment vertical="center" wrapText="1"/>
    </xf>
    <xf numFmtId="0" fontId="0" fillId="0" borderId="7" xfId="0" applyBorder="1" applyAlignment="1">
      <alignment horizontal="center"/>
    </xf>
    <xf numFmtId="0" fontId="0" fillId="0" borderId="25"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29"/>
  <sheetViews>
    <sheetView tabSelected="1" workbookViewId="0">
      <selection activeCell="D4" sqref="D4:F4"/>
    </sheetView>
  </sheetViews>
  <sheetFormatPr defaultRowHeight="15" x14ac:dyDescent="0.2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2:7" ht="15.75" thickBot="1" x14ac:dyDescent="0.3">
      <c r="B1" t="s">
        <v>90</v>
      </c>
      <c r="C1" s="98" t="s">
        <v>102</v>
      </c>
      <c r="D1" s="98"/>
      <c r="E1" s="98"/>
      <c r="F1" s="98"/>
      <c r="G1" s="15" t="s">
        <v>0</v>
      </c>
    </row>
    <row r="2" spans="2:7" ht="31.5" customHeight="1" thickBot="1" x14ac:dyDescent="0.3">
      <c r="B2" s="60" t="s">
        <v>99</v>
      </c>
      <c r="C2" s="61"/>
      <c r="D2" s="61"/>
      <c r="E2" s="61"/>
      <c r="F2" s="62"/>
      <c r="G2" s="82" t="s">
        <v>1</v>
      </c>
    </row>
    <row r="3" spans="2:7" ht="15.75" thickBot="1" x14ac:dyDescent="0.3">
      <c r="B3" s="85" t="s">
        <v>2</v>
      </c>
      <c r="C3" s="86"/>
      <c r="D3" s="86" t="s">
        <v>3</v>
      </c>
      <c r="E3" s="86"/>
      <c r="F3" s="99"/>
      <c r="G3" s="83"/>
    </row>
    <row r="4" spans="2:7" x14ac:dyDescent="0.25">
      <c r="B4" s="58" t="s">
        <v>4</v>
      </c>
      <c r="C4" s="59"/>
      <c r="D4" s="59" t="s">
        <v>5</v>
      </c>
      <c r="E4" s="59"/>
      <c r="F4" s="71"/>
      <c r="G4" s="68" t="s">
        <v>98</v>
      </c>
    </row>
    <row r="5" spans="2:7" x14ac:dyDescent="0.25">
      <c r="B5" s="58" t="s">
        <v>6</v>
      </c>
      <c r="C5" s="59"/>
      <c r="D5" s="59" t="s">
        <v>7</v>
      </c>
      <c r="E5" s="59"/>
      <c r="F5" s="71"/>
      <c r="G5" s="69"/>
    </row>
    <row r="6" spans="2:7" x14ac:dyDescent="0.25">
      <c r="B6" s="74" t="s">
        <v>8</v>
      </c>
      <c r="C6" s="10" t="s">
        <v>9</v>
      </c>
      <c r="D6" s="59" t="s">
        <v>92</v>
      </c>
      <c r="E6" s="59"/>
      <c r="F6" s="71"/>
      <c r="G6" s="69"/>
    </row>
    <row r="7" spans="2:7" x14ac:dyDescent="0.25">
      <c r="B7" s="74"/>
      <c r="C7" s="10" t="s">
        <v>10</v>
      </c>
      <c r="D7" s="59" t="s">
        <v>11</v>
      </c>
      <c r="E7" s="59"/>
      <c r="F7" s="71"/>
      <c r="G7" s="69"/>
    </row>
    <row r="8" spans="2:7" x14ac:dyDescent="0.25">
      <c r="B8" s="74"/>
      <c r="C8" s="10" t="s">
        <v>12</v>
      </c>
      <c r="D8" s="59" t="s">
        <v>93</v>
      </c>
      <c r="E8" s="59"/>
      <c r="F8" s="71"/>
      <c r="G8" s="69"/>
    </row>
    <row r="9" spans="2:7" x14ac:dyDescent="0.25">
      <c r="B9" s="74"/>
      <c r="C9" s="10" t="s">
        <v>13</v>
      </c>
      <c r="D9" s="72">
        <v>20</v>
      </c>
      <c r="E9" s="72"/>
      <c r="F9" s="73"/>
      <c r="G9" s="69"/>
    </row>
    <row r="10" spans="2:7" x14ac:dyDescent="0.25">
      <c r="B10" s="58" t="s">
        <v>14</v>
      </c>
      <c r="C10" s="59"/>
      <c r="D10" s="72">
        <v>24</v>
      </c>
      <c r="E10" s="72"/>
      <c r="F10" s="73"/>
      <c r="G10" s="69"/>
    </row>
    <row r="11" spans="2:7" x14ac:dyDescent="0.25">
      <c r="B11" s="58" t="s">
        <v>15</v>
      </c>
      <c r="C11" s="59"/>
      <c r="D11" s="72">
        <v>160</v>
      </c>
      <c r="E11" s="72"/>
      <c r="F11" s="73"/>
      <c r="G11" s="69"/>
    </row>
    <row r="12" spans="2:7" x14ac:dyDescent="0.25">
      <c r="B12" s="58" t="s">
        <v>16</v>
      </c>
      <c r="C12" s="59"/>
      <c r="D12" s="59" t="s">
        <v>17</v>
      </c>
      <c r="E12" s="59"/>
      <c r="F12" s="71"/>
      <c r="G12" s="69"/>
    </row>
    <row r="13" spans="2:7" x14ac:dyDescent="0.25">
      <c r="B13" s="37" t="s">
        <v>18</v>
      </c>
      <c r="C13" s="10"/>
      <c r="D13" s="72">
        <v>1</v>
      </c>
      <c r="E13" s="72"/>
      <c r="F13" s="73"/>
      <c r="G13" s="69"/>
    </row>
    <row r="14" spans="2:7" ht="15.75" thickBot="1" x14ac:dyDescent="0.3">
      <c r="B14" s="87" t="s">
        <v>19</v>
      </c>
      <c r="C14" s="88"/>
      <c r="D14" s="66" t="s">
        <v>20</v>
      </c>
      <c r="E14" s="66"/>
      <c r="F14" s="67"/>
      <c r="G14" s="70"/>
    </row>
    <row r="15" spans="2:7" ht="15.75" thickBot="1" x14ac:dyDescent="0.3"/>
    <row r="16" spans="2:7" ht="15.75" hidden="1" thickBot="1" x14ac:dyDescent="0.3">
      <c r="B16" s="75" t="s">
        <v>21</v>
      </c>
      <c r="C16" s="76"/>
      <c r="D16" s="76"/>
      <c r="E16" s="76"/>
      <c r="F16" s="76"/>
      <c r="G16" s="77">
        <v>1</v>
      </c>
    </row>
    <row r="17" spans="2:7" ht="15.75" hidden="1" thickBot="1" x14ac:dyDescent="0.3">
      <c r="B17" s="43" t="s">
        <v>22</v>
      </c>
      <c r="C17" s="80" t="s">
        <v>23</v>
      </c>
      <c r="D17" s="81"/>
      <c r="E17" s="44"/>
      <c r="F17" s="45"/>
      <c r="G17" s="78"/>
    </row>
    <row r="18" spans="2:7" ht="15.75" hidden="1" thickBot="1" x14ac:dyDescent="0.3">
      <c r="B18" s="46" t="s">
        <v>24</v>
      </c>
      <c r="C18" s="52" t="s">
        <v>25</v>
      </c>
      <c r="D18" s="57"/>
      <c r="E18" s="52" t="s">
        <v>26</v>
      </c>
      <c r="F18" s="53"/>
      <c r="G18" s="78"/>
    </row>
    <row r="19" spans="2:7" ht="15.75" hidden="1" thickBot="1" x14ac:dyDescent="0.3">
      <c r="B19" s="46" t="s">
        <v>27</v>
      </c>
      <c r="C19" s="52" t="s">
        <v>28</v>
      </c>
      <c r="D19" s="57"/>
      <c r="E19" s="11"/>
      <c r="F19" s="13"/>
      <c r="G19" s="78"/>
    </row>
    <row r="20" spans="2:7" ht="15.75" hidden="1" thickBot="1" x14ac:dyDescent="0.3">
      <c r="B20" s="46" t="s">
        <v>29</v>
      </c>
      <c r="C20" s="52">
        <v>502</v>
      </c>
      <c r="D20" s="57"/>
      <c r="E20" s="52" t="s">
        <v>30</v>
      </c>
      <c r="F20" s="53"/>
      <c r="G20" s="78"/>
    </row>
    <row r="21" spans="2:7" ht="15.75" hidden="1" thickBot="1" x14ac:dyDescent="0.3">
      <c r="B21" s="46" t="s">
        <v>31</v>
      </c>
      <c r="C21" s="52" t="s">
        <v>32</v>
      </c>
      <c r="D21" s="57"/>
      <c r="E21" s="52" t="s">
        <v>33</v>
      </c>
      <c r="F21" s="53"/>
      <c r="G21" s="78"/>
    </row>
    <row r="22" spans="2:7" ht="15.75" hidden="1" thickBot="1" x14ac:dyDescent="0.3">
      <c r="B22" s="47" t="s">
        <v>34</v>
      </c>
      <c r="C22" s="54" t="s">
        <v>35</v>
      </c>
      <c r="D22" s="55"/>
      <c r="E22" s="54" t="s">
        <v>36</v>
      </c>
      <c r="F22" s="56"/>
      <c r="G22" s="79"/>
    </row>
    <row r="23" spans="2:7" ht="15.75" hidden="1" thickBot="1" x14ac:dyDescent="0.3">
      <c r="C23" s="30"/>
      <c r="D23" s="30"/>
      <c r="E23" s="31"/>
      <c r="F23" s="32"/>
      <c r="G23" s="15"/>
    </row>
    <row r="24" spans="2:7" ht="15.75" thickBot="1" x14ac:dyDescent="0.3">
      <c r="B24" s="84" t="s">
        <v>37</v>
      </c>
      <c r="C24" s="61"/>
      <c r="D24" s="61"/>
      <c r="E24" s="61"/>
      <c r="F24" s="62"/>
      <c r="G24" s="68" t="s">
        <v>98</v>
      </c>
    </row>
    <row r="25" spans="2:7" x14ac:dyDescent="0.25">
      <c r="B25" s="85" t="s">
        <v>2</v>
      </c>
      <c r="C25" s="86"/>
      <c r="D25" s="26" t="s">
        <v>3</v>
      </c>
      <c r="E25" s="26" t="s">
        <v>38</v>
      </c>
      <c r="F25" s="27" t="s">
        <v>39</v>
      </c>
      <c r="G25" s="69"/>
    </row>
    <row r="26" spans="2:7" x14ac:dyDescent="0.25">
      <c r="B26" s="58" t="s">
        <v>40</v>
      </c>
      <c r="C26" s="59"/>
      <c r="D26" s="10" t="s">
        <v>41</v>
      </c>
      <c r="E26" s="10" t="s">
        <v>42</v>
      </c>
      <c r="F26" s="12" t="s">
        <v>43</v>
      </c>
      <c r="G26" s="69"/>
    </row>
    <row r="27" spans="2:7" x14ac:dyDescent="0.25">
      <c r="B27" s="58" t="s">
        <v>44</v>
      </c>
      <c r="C27" s="59"/>
      <c r="D27" s="10" t="s">
        <v>8</v>
      </c>
      <c r="E27" s="10" t="s">
        <v>42</v>
      </c>
      <c r="F27" s="12" t="s">
        <v>43</v>
      </c>
      <c r="G27" s="69"/>
    </row>
    <row r="28" spans="2:7" x14ac:dyDescent="0.25">
      <c r="B28" s="58" t="s">
        <v>45</v>
      </c>
      <c r="C28" s="59"/>
      <c r="D28" s="10" t="s">
        <v>46</v>
      </c>
      <c r="E28" s="11" t="s">
        <v>47</v>
      </c>
      <c r="F28" s="13" t="s">
        <v>47</v>
      </c>
      <c r="G28" s="69"/>
    </row>
    <row r="29" spans="2:7" x14ac:dyDescent="0.25">
      <c r="B29" s="58" t="s">
        <v>48</v>
      </c>
      <c r="C29" s="59"/>
      <c r="D29" s="24" t="s">
        <v>46</v>
      </c>
      <c r="E29" s="24" t="s">
        <v>47</v>
      </c>
      <c r="F29" s="13"/>
      <c r="G29" s="69"/>
    </row>
    <row r="30" spans="2:7" x14ac:dyDescent="0.25">
      <c r="B30" s="58" t="s">
        <v>49</v>
      </c>
      <c r="C30" s="59"/>
      <c r="D30" s="24" t="s">
        <v>46</v>
      </c>
      <c r="E30" s="24"/>
      <c r="F30" s="12"/>
      <c r="G30" s="69"/>
    </row>
    <row r="31" spans="2:7" x14ac:dyDescent="0.25">
      <c r="B31" s="58" t="s">
        <v>50</v>
      </c>
      <c r="C31" s="59"/>
      <c r="D31" s="24" t="s">
        <v>46</v>
      </c>
      <c r="E31" s="24"/>
      <c r="F31" s="12"/>
      <c r="G31" s="69"/>
    </row>
    <row r="32" spans="2:7" x14ac:dyDescent="0.25">
      <c r="B32" s="58" t="s">
        <v>51</v>
      </c>
      <c r="C32" s="59"/>
      <c r="D32" s="24">
        <v>1</v>
      </c>
      <c r="E32" s="24" t="s">
        <v>47</v>
      </c>
      <c r="F32" s="13" t="s">
        <v>94</v>
      </c>
      <c r="G32" s="69"/>
    </row>
    <row r="33" spans="2:7" x14ac:dyDescent="0.25">
      <c r="B33" s="58" t="s">
        <v>52</v>
      </c>
      <c r="C33" s="59"/>
      <c r="D33" s="24" t="s">
        <v>46</v>
      </c>
      <c r="E33" s="24" t="s">
        <v>47</v>
      </c>
      <c r="F33" s="13"/>
      <c r="G33" s="69"/>
    </row>
    <row r="34" spans="2:7" x14ac:dyDescent="0.25">
      <c r="B34" s="58" t="s">
        <v>53</v>
      </c>
      <c r="C34" s="59"/>
      <c r="D34" s="24" t="s">
        <v>46</v>
      </c>
      <c r="E34" s="24" t="s">
        <v>47</v>
      </c>
      <c r="F34" s="13" t="s">
        <v>47</v>
      </c>
      <c r="G34" s="69"/>
    </row>
    <row r="35" spans="2:7" x14ac:dyDescent="0.25">
      <c r="B35" s="58" t="s">
        <v>54</v>
      </c>
      <c r="C35" s="59"/>
      <c r="D35" s="25" t="s">
        <v>46</v>
      </c>
      <c r="E35" s="24" t="s">
        <v>47</v>
      </c>
      <c r="F35" s="13" t="s">
        <v>47</v>
      </c>
      <c r="G35" s="69"/>
    </row>
    <row r="36" spans="2:7" x14ac:dyDescent="0.25">
      <c r="B36" s="58" t="s">
        <v>55</v>
      </c>
      <c r="C36" s="59"/>
      <c r="D36" s="25" t="s">
        <v>46</v>
      </c>
      <c r="E36" s="24" t="s">
        <v>47</v>
      </c>
      <c r="F36" s="13" t="s">
        <v>47</v>
      </c>
      <c r="G36" s="69"/>
    </row>
    <row r="37" spans="2:7" x14ac:dyDescent="0.25">
      <c r="B37" s="58" t="s">
        <v>56</v>
      </c>
      <c r="C37" s="59"/>
      <c r="D37" s="25" t="s">
        <v>46</v>
      </c>
      <c r="E37" s="24" t="s">
        <v>47</v>
      </c>
      <c r="F37" s="13" t="s">
        <v>47</v>
      </c>
      <c r="G37" s="69"/>
    </row>
    <row r="38" spans="2:7" x14ac:dyDescent="0.25">
      <c r="B38" s="58" t="s">
        <v>57</v>
      </c>
      <c r="C38" s="59"/>
      <c r="D38" s="25" t="s">
        <v>58</v>
      </c>
      <c r="E38" s="24" t="s">
        <v>47</v>
      </c>
      <c r="F38" s="13" t="s">
        <v>47</v>
      </c>
      <c r="G38" s="69"/>
    </row>
    <row r="39" spans="2:7" x14ac:dyDescent="0.25">
      <c r="B39" s="58" t="s">
        <v>59</v>
      </c>
      <c r="C39" s="59"/>
      <c r="D39" s="24" t="s">
        <v>46</v>
      </c>
      <c r="E39" s="24" t="s">
        <v>47</v>
      </c>
      <c r="F39" s="13" t="s">
        <v>47</v>
      </c>
      <c r="G39" s="69"/>
    </row>
    <row r="40" spans="2:7" x14ac:dyDescent="0.25">
      <c r="B40" s="58" t="s">
        <v>60</v>
      </c>
      <c r="C40" s="59"/>
      <c r="D40" s="24">
        <v>1</v>
      </c>
      <c r="E40" s="24" t="s">
        <v>47</v>
      </c>
      <c r="F40" s="13" t="s">
        <v>47</v>
      </c>
      <c r="G40" s="69"/>
    </row>
    <row r="41" spans="2:7" ht="15.75" thickBot="1" x14ac:dyDescent="0.3">
      <c r="B41" s="87" t="s">
        <v>61</v>
      </c>
      <c r="C41" s="88"/>
      <c r="D41" s="28" t="s">
        <v>95</v>
      </c>
      <c r="E41" s="28"/>
      <c r="F41" s="14"/>
      <c r="G41" s="70"/>
    </row>
    <row r="42" spans="2:7" ht="15.75" thickBot="1" x14ac:dyDescent="0.3">
      <c r="B42" s="20"/>
      <c r="C42" s="20"/>
      <c r="D42" s="21"/>
      <c r="E42" s="21"/>
      <c r="F42" s="22"/>
      <c r="G42" s="23"/>
    </row>
    <row r="43" spans="2:7" x14ac:dyDescent="0.25">
      <c r="B43" s="75" t="s">
        <v>62</v>
      </c>
      <c r="C43" s="76"/>
      <c r="D43" s="76"/>
      <c r="E43" s="76"/>
      <c r="F43" s="76"/>
      <c r="G43" s="77" t="s">
        <v>98</v>
      </c>
    </row>
    <row r="44" spans="2:7" hidden="1" x14ac:dyDescent="0.25">
      <c r="B44" s="95"/>
      <c r="C44" s="96"/>
      <c r="D44" s="24" t="str">
        <f>IF(B44="DOOR SWITCH 2 (TC)",1,"N/A")</f>
        <v>N/A</v>
      </c>
      <c r="E44" s="24" t="str">
        <f>IF(B44="DOOR SWITCH 2 (TC)",1,"N/A")</f>
        <v>N/A</v>
      </c>
      <c r="F44" s="41" t="str">
        <f>IF(B44="DOOR SWITCH 2 (TC)","VIP 1","N/A")</f>
        <v>N/A</v>
      </c>
      <c r="G44" s="78"/>
    </row>
    <row r="45" spans="2:7" hidden="1" x14ac:dyDescent="0.25">
      <c r="B45" s="92"/>
      <c r="C45" s="16"/>
      <c r="D45" s="17"/>
      <c r="E45" s="17" t="s">
        <v>63</v>
      </c>
      <c r="F45" s="18" t="s">
        <v>63</v>
      </c>
      <c r="G45" s="78"/>
    </row>
    <row r="46" spans="2:7" hidden="1" x14ac:dyDescent="0.25">
      <c r="B46" s="92"/>
      <c r="C46" s="17"/>
      <c r="D46" s="19"/>
      <c r="E46" s="17" t="s">
        <v>63</v>
      </c>
      <c r="F46" s="18"/>
      <c r="G46" s="78"/>
    </row>
    <row r="47" spans="2:7" x14ac:dyDescent="0.25">
      <c r="B47" s="29" t="s">
        <v>64</v>
      </c>
      <c r="C47" s="11" t="s">
        <v>96</v>
      </c>
      <c r="D47" s="11" t="str">
        <f>IF(B47="PS Redundancy Board","I/O Board Outputs - NO"," ")</f>
        <v>I/O Board Outputs - NO</v>
      </c>
      <c r="E47" s="11" t="str">
        <f>IF(B47="PS Redundancy Board","Sensor Address -1"," ")</f>
        <v>Sensor Address -1</v>
      </c>
      <c r="F47" s="41" t="s">
        <v>97</v>
      </c>
      <c r="G47" s="78"/>
    </row>
    <row r="48" spans="2:7" hidden="1" x14ac:dyDescent="0.25">
      <c r="B48" s="29" t="s">
        <v>63</v>
      </c>
      <c r="C48" s="11"/>
      <c r="D48" s="11" t="str">
        <f>IF(B48="PS Redundancy Board","I/O Board Outputs - NO"," ")</f>
        <v xml:space="preserve"> </v>
      </c>
      <c r="E48" s="11" t="str">
        <f>IF(B48="PS Redundancy Board","Sensor Address -3"," ")</f>
        <v xml:space="preserve"> </v>
      </c>
      <c r="F48" s="41"/>
      <c r="G48" s="78"/>
    </row>
    <row r="49" spans="2:7" hidden="1" x14ac:dyDescent="0.25">
      <c r="B49" s="93" t="s">
        <v>63</v>
      </c>
      <c r="C49" s="94"/>
      <c r="D49" s="24" t="s">
        <v>47</v>
      </c>
      <c r="E49" s="24" t="s">
        <v>47</v>
      </c>
      <c r="F49" s="41"/>
      <c r="G49" s="78"/>
    </row>
    <row r="50" spans="2:7" ht="15.75" thickBot="1" x14ac:dyDescent="0.3">
      <c r="B50" s="89" t="s">
        <v>63</v>
      </c>
      <c r="C50" s="55"/>
      <c r="D50" s="9"/>
      <c r="E50" s="9"/>
      <c r="F50" s="42"/>
      <c r="G50" s="79"/>
    </row>
    <row r="51" spans="2:7" hidden="1" x14ac:dyDescent="0.25">
      <c r="B51" s="97" t="s">
        <v>65</v>
      </c>
      <c r="C51" s="33" t="s">
        <v>66</v>
      </c>
      <c r="D51" s="34" t="s">
        <v>67</v>
      </c>
      <c r="E51" s="34" t="s">
        <v>68</v>
      </c>
      <c r="F51" s="35" t="s">
        <v>69</v>
      </c>
      <c r="G51" s="63" t="s">
        <v>70</v>
      </c>
    </row>
    <row r="52" spans="2:7" hidden="1" x14ac:dyDescent="0.25">
      <c r="B52" s="97"/>
      <c r="C52" s="33" t="s">
        <v>71</v>
      </c>
      <c r="D52" s="36" t="s">
        <v>72</v>
      </c>
      <c r="E52" s="34" t="s">
        <v>73</v>
      </c>
      <c r="F52" s="35" t="s">
        <v>74</v>
      </c>
      <c r="G52" s="64"/>
    </row>
    <row r="53" spans="2:7" hidden="1" x14ac:dyDescent="0.25">
      <c r="B53" s="97" t="s">
        <v>65</v>
      </c>
      <c r="C53" s="33" t="s">
        <v>66</v>
      </c>
      <c r="D53" s="34" t="s">
        <v>67</v>
      </c>
      <c r="E53" s="34" t="s">
        <v>68</v>
      </c>
      <c r="F53" s="35" t="s">
        <v>69</v>
      </c>
      <c r="G53" s="64"/>
    </row>
    <row r="54" spans="2:7" ht="15.75" hidden="1" thickBot="1" x14ac:dyDescent="0.3">
      <c r="B54" s="97"/>
      <c r="C54" s="33" t="s">
        <v>75</v>
      </c>
      <c r="D54" s="36" t="s">
        <v>72</v>
      </c>
      <c r="E54" s="34" t="s">
        <v>73</v>
      </c>
      <c r="F54" s="35" t="s">
        <v>76</v>
      </c>
      <c r="G54" s="65"/>
    </row>
    <row r="55" spans="2:7" hidden="1" x14ac:dyDescent="0.25">
      <c r="B55" s="49" t="s">
        <v>77</v>
      </c>
      <c r="C55" s="50" t="s">
        <v>78</v>
      </c>
      <c r="D55" s="51" t="s">
        <v>79</v>
      </c>
      <c r="E55" s="51" t="s">
        <v>80</v>
      </c>
      <c r="F55" s="13" t="s">
        <v>81</v>
      </c>
      <c r="G55" s="48"/>
    </row>
    <row r="56" spans="2:7" ht="15.75" thickBot="1" x14ac:dyDescent="0.3">
      <c r="C56" s="30"/>
      <c r="D56" s="30"/>
      <c r="E56" s="31"/>
      <c r="F56" s="32"/>
      <c r="G56" s="15"/>
    </row>
    <row r="57" spans="2:7" ht="31.5" customHeight="1" thickBot="1" x14ac:dyDescent="0.3">
      <c r="B57" s="60" t="s">
        <v>91</v>
      </c>
      <c r="C57" s="61"/>
      <c r="D57" s="61"/>
      <c r="E57" s="61"/>
      <c r="F57" s="62"/>
      <c r="G57" s="82" t="s">
        <v>1</v>
      </c>
    </row>
    <row r="58" spans="2:7" ht="15.75" thickBot="1" x14ac:dyDescent="0.3">
      <c r="B58" s="85" t="s">
        <v>2</v>
      </c>
      <c r="C58" s="86"/>
      <c r="D58" s="86" t="s">
        <v>3</v>
      </c>
      <c r="E58" s="86"/>
      <c r="F58" s="99"/>
      <c r="G58" s="83"/>
    </row>
    <row r="59" spans="2:7" x14ac:dyDescent="0.25">
      <c r="B59" s="58" t="s">
        <v>4</v>
      </c>
      <c r="C59" s="59"/>
      <c r="D59" s="59" t="s">
        <v>5</v>
      </c>
      <c r="E59" s="59"/>
      <c r="F59" s="71"/>
      <c r="G59" s="68">
        <v>4</v>
      </c>
    </row>
    <row r="60" spans="2:7" x14ac:dyDescent="0.25">
      <c r="B60" s="58" t="s">
        <v>6</v>
      </c>
      <c r="C60" s="59"/>
      <c r="D60" s="59" t="s">
        <v>7</v>
      </c>
      <c r="E60" s="59"/>
      <c r="F60" s="71"/>
      <c r="G60" s="69"/>
    </row>
    <row r="61" spans="2:7" x14ac:dyDescent="0.25">
      <c r="B61" s="74" t="s">
        <v>8</v>
      </c>
      <c r="C61" s="10" t="s">
        <v>9</v>
      </c>
      <c r="D61" s="59" t="s">
        <v>92</v>
      </c>
      <c r="E61" s="59"/>
      <c r="F61" s="71"/>
      <c r="G61" s="69"/>
    </row>
    <row r="62" spans="2:7" x14ac:dyDescent="0.25">
      <c r="B62" s="74"/>
      <c r="C62" s="10" t="s">
        <v>10</v>
      </c>
      <c r="D62" s="59" t="s">
        <v>11</v>
      </c>
      <c r="E62" s="59"/>
      <c r="F62" s="71"/>
      <c r="G62" s="69"/>
    </row>
    <row r="63" spans="2:7" x14ac:dyDescent="0.25">
      <c r="B63" s="74"/>
      <c r="C63" s="10" t="s">
        <v>12</v>
      </c>
      <c r="D63" s="59" t="s">
        <v>93</v>
      </c>
      <c r="E63" s="59"/>
      <c r="F63" s="71"/>
      <c r="G63" s="69"/>
    </row>
    <row r="64" spans="2:7" x14ac:dyDescent="0.25">
      <c r="B64" s="74"/>
      <c r="C64" s="10" t="s">
        <v>13</v>
      </c>
      <c r="D64" s="72">
        <v>20</v>
      </c>
      <c r="E64" s="72"/>
      <c r="F64" s="73"/>
      <c r="G64" s="69"/>
    </row>
    <row r="65" spans="2:7" x14ac:dyDescent="0.25">
      <c r="B65" s="58" t="s">
        <v>14</v>
      </c>
      <c r="C65" s="59"/>
      <c r="D65" s="72">
        <v>24</v>
      </c>
      <c r="E65" s="72"/>
      <c r="F65" s="73"/>
      <c r="G65" s="69"/>
    </row>
    <row r="66" spans="2:7" x14ac:dyDescent="0.25">
      <c r="B66" s="58" t="s">
        <v>15</v>
      </c>
      <c r="C66" s="59"/>
      <c r="D66" s="72">
        <v>112</v>
      </c>
      <c r="E66" s="72"/>
      <c r="F66" s="73"/>
      <c r="G66" s="69"/>
    </row>
    <row r="67" spans="2:7" x14ac:dyDescent="0.25">
      <c r="B67" s="58" t="s">
        <v>16</v>
      </c>
      <c r="C67" s="59"/>
      <c r="D67" s="59" t="s">
        <v>17</v>
      </c>
      <c r="E67" s="59"/>
      <c r="F67" s="71"/>
      <c r="G67" s="69"/>
    </row>
    <row r="68" spans="2:7" x14ac:dyDescent="0.25">
      <c r="B68" s="37" t="s">
        <v>18</v>
      </c>
      <c r="C68" s="10"/>
      <c r="D68" s="72">
        <v>1</v>
      </c>
      <c r="E68" s="72"/>
      <c r="F68" s="73"/>
      <c r="G68" s="69"/>
    </row>
    <row r="69" spans="2:7" ht="15.75" thickBot="1" x14ac:dyDescent="0.3">
      <c r="B69" s="87" t="s">
        <v>19</v>
      </c>
      <c r="C69" s="88"/>
      <c r="D69" s="66" t="s">
        <v>20</v>
      </c>
      <c r="E69" s="66"/>
      <c r="F69" s="67"/>
      <c r="G69" s="70"/>
    </row>
    <row r="70" spans="2:7" ht="15.75" thickBot="1" x14ac:dyDescent="0.3"/>
    <row r="71" spans="2:7" ht="15.75" hidden="1" thickBot="1" x14ac:dyDescent="0.3">
      <c r="B71" s="75" t="s">
        <v>21</v>
      </c>
      <c r="C71" s="76"/>
      <c r="D71" s="76"/>
      <c r="E71" s="76"/>
      <c r="F71" s="76"/>
      <c r="G71" s="77">
        <v>1</v>
      </c>
    </row>
    <row r="72" spans="2:7" ht="15.75" hidden="1" thickBot="1" x14ac:dyDescent="0.3">
      <c r="B72" s="43" t="s">
        <v>22</v>
      </c>
      <c r="C72" s="80" t="s">
        <v>23</v>
      </c>
      <c r="D72" s="81"/>
      <c r="E72" s="44"/>
      <c r="F72" s="45"/>
      <c r="G72" s="78"/>
    </row>
    <row r="73" spans="2:7" ht="15.75" hidden="1" thickBot="1" x14ac:dyDescent="0.3">
      <c r="B73" s="46" t="s">
        <v>24</v>
      </c>
      <c r="C73" s="52" t="s">
        <v>25</v>
      </c>
      <c r="D73" s="57"/>
      <c r="E73" s="52" t="s">
        <v>26</v>
      </c>
      <c r="F73" s="53"/>
      <c r="G73" s="78"/>
    </row>
    <row r="74" spans="2:7" ht="15.75" hidden="1" thickBot="1" x14ac:dyDescent="0.3">
      <c r="B74" s="46" t="s">
        <v>27</v>
      </c>
      <c r="C74" s="52" t="s">
        <v>28</v>
      </c>
      <c r="D74" s="57"/>
      <c r="E74" s="11"/>
      <c r="F74" s="13"/>
      <c r="G74" s="78"/>
    </row>
    <row r="75" spans="2:7" ht="15.75" hidden="1" thickBot="1" x14ac:dyDescent="0.3">
      <c r="B75" s="46" t="s">
        <v>29</v>
      </c>
      <c r="C75" s="52">
        <v>502</v>
      </c>
      <c r="D75" s="57"/>
      <c r="E75" s="52" t="s">
        <v>30</v>
      </c>
      <c r="F75" s="53"/>
      <c r="G75" s="78"/>
    </row>
    <row r="76" spans="2:7" ht="15.75" hidden="1" thickBot="1" x14ac:dyDescent="0.3">
      <c r="B76" s="46" t="s">
        <v>31</v>
      </c>
      <c r="C76" s="52" t="s">
        <v>32</v>
      </c>
      <c r="D76" s="57"/>
      <c r="E76" s="52" t="s">
        <v>33</v>
      </c>
      <c r="F76" s="53"/>
      <c r="G76" s="78"/>
    </row>
    <row r="77" spans="2:7" ht="15.75" hidden="1" thickBot="1" x14ac:dyDescent="0.3">
      <c r="B77" s="47" t="s">
        <v>34</v>
      </c>
      <c r="C77" s="54" t="s">
        <v>35</v>
      </c>
      <c r="D77" s="55"/>
      <c r="E77" s="54" t="s">
        <v>36</v>
      </c>
      <c r="F77" s="56"/>
      <c r="G77" s="79"/>
    </row>
    <row r="78" spans="2:7" ht="15.75" hidden="1" thickBot="1" x14ac:dyDescent="0.3">
      <c r="C78" s="30"/>
      <c r="D78" s="30"/>
      <c r="E78" s="31"/>
      <c r="F78" s="32"/>
      <c r="G78" s="15"/>
    </row>
    <row r="79" spans="2:7" ht="15.75" thickBot="1" x14ac:dyDescent="0.3">
      <c r="B79" s="84" t="s">
        <v>37</v>
      </c>
      <c r="C79" s="61"/>
      <c r="D79" s="61"/>
      <c r="E79" s="61"/>
      <c r="F79" s="62"/>
      <c r="G79" s="68">
        <v>4</v>
      </c>
    </row>
    <row r="80" spans="2:7" x14ac:dyDescent="0.25">
      <c r="B80" s="85" t="s">
        <v>2</v>
      </c>
      <c r="C80" s="86"/>
      <c r="D80" s="26" t="s">
        <v>3</v>
      </c>
      <c r="E80" s="26" t="s">
        <v>38</v>
      </c>
      <c r="F80" s="27" t="s">
        <v>39</v>
      </c>
      <c r="G80" s="69"/>
    </row>
    <row r="81" spans="2:7" x14ac:dyDescent="0.25">
      <c r="B81" s="58" t="s">
        <v>40</v>
      </c>
      <c r="C81" s="59"/>
      <c r="D81" s="10" t="s">
        <v>41</v>
      </c>
      <c r="E81" s="10" t="s">
        <v>42</v>
      </c>
      <c r="F81" s="12" t="s">
        <v>43</v>
      </c>
      <c r="G81" s="69"/>
    </row>
    <row r="82" spans="2:7" x14ac:dyDescent="0.25">
      <c r="B82" s="58" t="s">
        <v>44</v>
      </c>
      <c r="C82" s="59"/>
      <c r="D82" s="10" t="s">
        <v>8</v>
      </c>
      <c r="E82" s="10" t="s">
        <v>42</v>
      </c>
      <c r="F82" s="12" t="s">
        <v>43</v>
      </c>
      <c r="G82" s="69"/>
    </row>
    <row r="83" spans="2:7" x14ac:dyDescent="0.25">
      <c r="B83" s="58" t="s">
        <v>45</v>
      </c>
      <c r="C83" s="59"/>
      <c r="D83" s="10" t="s">
        <v>46</v>
      </c>
      <c r="E83" s="11" t="s">
        <v>47</v>
      </c>
      <c r="F83" s="13" t="s">
        <v>47</v>
      </c>
      <c r="G83" s="69"/>
    </row>
    <row r="84" spans="2:7" x14ac:dyDescent="0.25">
      <c r="B84" s="58" t="s">
        <v>48</v>
      </c>
      <c r="C84" s="59"/>
      <c r="D84" s="24" t="s">
        <v>46</v>
      </c>
      <c r="E84" s="24" t="s">
        <v>47</v>
      </c>
      <c r="F84" s="13"/>
      <c r="G84" s="69"/>
    </row>
    <row r="85" spans="2:7" x14ac:dyDescent="0.25">
      <c r="B85" s="58" t="s">
        <v>49</v>
      </c>
      <c r="C85" s="59"/>
      <c r="D85" s="24" t="s">
        <v>46</v>
      </c>
      <c r="E85" s="24"/>
      <c r="F85" s="12"/>
      <c r="G85" s="69"/>
    </row>
    <row r="86" spans="2:7" x14ac:dyDescent="0.25">
      <c r="B86" s="58" t="s">
        <v>50</v>
      </c>
      <c r="C86" s="59"/>
      <c r="D86" s="24" t="s">
        <v>46</v>
      </c>
      <c r="E86" s="24"/>
      <c r="F86" s="12"/>
      <c r="G86" s="69"/>
    </row>
    <row r="87" spans="2:7" x14ac:dyDescent="0.25">
      <c r="B87" s="58" t="s">
        <v>51</v>
      </c>
      <c r="C87" s="59"/>
      <c r="D87" s="24">
        <v>1</v>
      </c>
      <c r="E87" s="24" t="s">
        <v>47</v>
      </c>
      <c r="F87" s="13" t="s">
        <v>94</v>
      </c>
      <c r="G87" s="69"/>
    </row>
    <row r="88" spans="2:7" x14ac:dyDescent="0.25">
      <c r="B88" s="58" t="s">
        <v>52</v>
      </c>
      <c r="C88" s="59"/>
      <c r="D88" s="24" t="s">
        <v>46</v>
      </c>
      <c r="E88" s="24" t="s">
        <v>47</v>
      </c>
      <c r="F88" s="13"/>
      <c r="G88" s="69"/>
    </row>
    <row r="89" spans="2:7" x14ac:dyDescent="0.25">
      <c r="B89" s="58" t="s">
        <v>53</v>
      </c>
      <c r="C89" s="59"/>
      <c r="D89" s="24" t="s">
        <v>46</v>
      </c>
      <c r="E89" s="24" t="s">
        <v>47</v>
      </c>
      <c r="F89" s="13" t="s">
        <v>47</v>
      </c>
      <c r="G89" s="69"/>
    </row>
    <row r="90" spans="2:7" x14ac:dyDescent="0.25">
      <c r="B90" s="58" t="s">
        <v>54</v>
      </c>
      <c r="C90" s="59"/>
      <c r="D90" s="25" t="s">
        <v>46</v>
      </c>
      <c r="E90" s="24" t="s">
        <v>47</v>
      </c>
      <c r="F90" s="13" t="s">
        <v>47</v>
      </c>
      <c r="G90" s="69"/>
    </row>
    <row r="91" spans="2:7" x14ac:dyDescent="0.25">
      <c r="B91" s="58" t="s">
        <v>55</v>
      </c>
      <c r="C91" s="59"/>
      <c r="D91" s="25" t="s">
        <v>46</v>
      </c>
      <c r="E91" s="24" t="s">
        <v>47</v>
      </c>
      <c r="F91" s="13" t="s">
        <v>47</v>
      </c>
      <c r="G91" s="69"/>
    </row>
    <row r="92" spans="2:7" x14ac:dyDescent="0.25">
      <c r="B92" s="58" t="s">
        <v>56</v>
      </c>
      <c r="C92" s="59"/>
      <c r="D92" s="25" t="s">
        <v>46</v>
      </c>
      <c r="E92" s="24" t="s">
        <v>47</v>
      </c>
      <c r="F92" s="13" t="s">
        <v>47</v>
      </c>
      <c r="G92" s="69"/>
    </row>
    <row r="93" spans="2:7" x14ac:dyDescent="0.25">
      <c r="B93" s="58" t="s">
        <v>57</v>
      </c>
      <c r="C93" s="59"/>
      <c r="D93" s="25" t="s">
        <v>58</v>
      </c>
      <c r="E93" s="24" t="s">
        <v>47</v>
      </c>
      <c r="F93" s="13" t="s">
        <v>47</v>
      </c>
      <c r="G93" s="69"/>
    </row>
    <row r="94" spans="2:7" x14ac:dyDescent="0.25">
      <c r="B94" s="58" t="s">
        <v>59</v>
      </c>
      <c r="C94" s="59"/>
      <c r="D94" s="24" t="s">
        <v>46</v>
      </c>
      <c r="E94" s="24" t="s">
        <v>47</v>
      </c>
      <c r="F94" s="13" t="s">
        <v>47</v>
      </c>
      <c r="G94" s="69"/>
    </row>
    <row r="95" spans="2:7" x14ac:dyDescent="0.25">
      <c r="B95" s="58" t="s">
        <v>60</v>
      </c>
      <c r="C95" s="59"/>
      <c r="D95" s="24">
        <v>1</v>
      </c>
      <c r="E95" s="24" t="s">
        <v>47</v>
      </c>
      <c r="F95" s="13" t="s">
        <v>47</v>
      </c>
      <c r="G95" s="69"/>
    </row>
    <row r="96" spans="2:7" ht="15.75" thickBot="1" x14ac:dyDescent="0.3">
      <c r="B96" s="87" t="s">
        <v>61</v>
      </c>
      <c r="C96" s="88"/>
      <c r="D96" s="28" t="s">
        <v>95</v>
      </c>
      <c r="E96" s="28"/>
      <c r="F96" s="14"/>
      <c r="G96" s="70"/>
    </row>
    <row r="97" spans="2:7" ht="15.75" thickBot="1" x14ac:dyDescent="0.3">
      <c r="B97" s="20"/>
      <c r="C97" s="20"/>
      <c r="D97" s="21"/>
      <c r="E97" s="21"/>
      <c r="F97" s="22"/>
      <c r="G97" s="23"/>
    </row>
    <row r="98" spans="2:7" x14ac:dyDescent="0.25">
      <c r="B98" s="75" t="s">
        <v>62</v>
      </c>
      <c r="C98" s="76"/>
      <c r="D98" s="76"/>
      <c r="E98" s="76"/>
      <c r="F98" s="76"/>
      <c r="G98" s="77">
        <v>4</v>
      </c>
    </row>
    <row r="99" spans="2:7" hidden="1" x14ac:dyDescent="0.25">
      <c r="B99" s="95"/>
      <c r="C99" s="96"/>
      <c r="D99" s="24" t="str">
        <f>IF(B99="DOOR SWITCH 2 (TC)",1,"N/A")</f>
        <v>N/A</v>
      </c>
      <c r="E99" s="24" t="str">
        <f>IF(B99="DOOR SWITCH 2 (TC)",1,"N/A")</f>
        <v>N/A</v>
      </c>
      <c r="F99" s="41" t="str">
        <f>IF(B99="DOOR SWITCH 2 (TC)","VIP 1","N/A")</f>
        <v>N/A</v>
      </c>
      <c r="G99" s="78"/>
    </row>
    <row r="100" spans="2:7" hidden="1" x14ac:dyDescent="0.25">
      <c r="B100" s="92"/>
      <c r="C100" s="16"/>
      <c r="D100" s="17"/>
      <c r="E100" s="17" t="s">
        <v>63</v>
      </c>
      <c r="F100" s="18" t="s">
        <v>63</v>
      </c>
      <c r="G100" s="78"/>
    </row>
    <row r="101" spans="2:7" hidden="1" x14ac:dyDescent="0.25">
      <c r="B101" s="92"/>
      <c r="C101" s="17"/>
      <c r="D101" s="19"/>
      <c r="E101" s="17" t="s">
        <v>63</v>
      </c>
      <c r="F101" s="18"/>
      <c r="G101" s="78"/>
    </row>
    <row r="102" spans="2:7" x14ac:dyDescent="0.25">
      <c r="B102" s="29" t="s">
        <v>64</v>
      </c>
      <c r="C102" s="11" t="s">
        <v>96</v>
      </c>
      <c r="D102" s="11" t="str">
        <f>IF(B102="PS Redundancy Board","I/O Board Outputs - NO"," ")</f>
        <v>I/O Board Outputs - NO</v>
      </c>
      <c r="E102" s="11" t="str">
        <f>IF(B102="PS Redundancy Board","Sensor Address -1"," ")</f>
        <v>Sensor Address -1</v>
      </c>
      <c r="F102" s="41" t="s">
        <v>97</v>
      </c>
      <c r="G102" s="78"/>
    </row>
    <row r="103" spans="2:7" hidden="1" x14ac:dyDescent="0.25">
      <c r="B103" s="29" t="s">
        <v>63</v>
      </c>
      <c r="C103" s="11"/>
      <c r="D103" s="11" t="str">
        <f>IF(B103="PS Redundancy Board","I/O Board Outputs - NO"," ")</f>
        <v xml:space="preserve"> </v>
      </c>
      <c r="E103" s="11" t="str">
        <f>IF(B103="PS Redundancy Board","Sensor Address -3"," ")</f>
        <v xml:space="preserve"> </v>
      </c>
      <c r="F103" s="41"/>
      <c r="G103" s="78"/>
    </row>
    <row r="104" spans="2:7" hidden="1" x14ac:dyDescent="0.25">
      <c r="B104" s="93" t="s">
        <v>63</v>
      </c>
      <c r="C104" s="94"/>
      <c r="D104" s="24" t="s">
        <v>47</v>
      </c>
      <c r="E104" s="24" t="s">
        <v>47</v>
      </c>
      <c r="F104" s="41"/>
      <c r="G104" s="78"/>
    </row>
    <row r="105" spans="2:7" ht="15.75" thickBot="1" x14ac:dyDescent="0.3">
      <c r="B105" s="89" t="s">
        <v>63</v>
      </c>
      <c r="C105" s="55"/>
      <c r="D105" s="9"/>
      <c r="E105" s="9"/>
      <c r="F105" s="42"/>
      <c r="G105" s="79"/>
    </row>
    <row r="106" spans="2:7" ht="15.75" thickBot="1" x14ac:dyDescent="0.3"/>
    <row r="107" spans="2:7" ht="15.75" thickBot="1" x14ac:dyDescent="0.3">
      <c r="B107" s="84" t="s">
        <v>82</v>
      </c>
      <c r="C107" s="61"/>
      <c r="D107" s="61"/>
      <c r="E107" s="61"/>
      <c r="F107" s="62"/>
      <c r="G107" s="77">
        <v>1</v>
      </c>
    </row>
    <row r="108" spans="2:7" x14ac:dyDescent="0.25">
      <c r="B108" s="90" t="s">
        <v>83</v>
      </c>
      <c r="C108" s="91"/>
      <c r="D108" s="91"/>
      <c r="E108" s="38" t="s">
        <v>101</v>
      </c>
      <c r="F108" s="40" t="s">
        <v>84</v>
      </c>
      <c r="G108" s="78"/>
    </row>
    <row r="109" spans="2:7" x14ac:dyDescent="0.25">
      <c r="B109" s="58" t="s">
        <v>85</v>
      </c>
      <c r="C109" s="59"/>
      <c r="D109" s="59"/>
      <c r="E109" s="11" t="s">
        <v>100</v>
      </c>
      <c r="F109" s="13" t="str">
        <f>IF(E109="N/A", " ", "GUIDE - DD3513398")</f>
        <v>GUIDE - DD3513398</v>
      </c>
      <c r="G109" s="78"/>
    </row>
    <row r="110" spans="2:7" ht="15.75" thickBot="1" x14ac:dyDescent="0.3">
      <c r="B110" s="87" t="s">
        <v>87</v>
      </c>
      <c r="C110" s="88"/>
      <c r="D110" s="88"/>
      <c r="E110" s="39" t="s">
        <v>86</v>
      </c>
      <c r="F110" s="14" t="str">
        <f>IF(E110="N/A", " ", "GUIDE - DD3350029")</f>
        <v xml:space="preserve"> </v>
      </c>
      <c r="G110" s="79"/>
    </row>
    <row r="111" spans="2:7" x14ac:dyDescent="0.25">
      <c r="C111" s="30"/>
      <c r="D111" s="30"/>
      <c r="E111" s="31"/>
      <c r="F111" s="32"/>
      <c r="G111" s="15"/>
    </row>
    <row r="112" spans="2:7" ht="15.75" thickBot="1" x14ac:dyDescent="0.3"/>
    <row r="113" spans="2:7" x14ac:dyDescent="0.25">
      <c r="B113" s="7" t="s">
        <v>88</v>
      </c>
      <c r="C113" s="8"/>
      <c r="D113" s="8"/>
      <c r="E113" s="8"/>
      <c r="F113" s="8"/>
      <c r="G113" s="1"/>
    </row>
    <row r="114" spans="2:7" x14ac:dyDescent="0.25">
      <c r="B114" s="3"/>
      <c r="G114" s="2"/>
    </row>
    <row r="115" spans="2:7" x14ac:dyDescent="0.25">
      <c r="B115" s="3"/>
      <c r="G115" s="2"/>
    </row>
    <row r="116" spans="2:7" x14ac:dyDescent="0.25">
      <c r="B116" s="3"/>
      <c r="G116" s="2"/>
    </row>
    <row r="117" spans="2:7" x14ac:dyDescent="0.25">
      <c r="B117" s="3"/>
      <c r="G117" s="2"/>
    </row>
    <row r="118" spans="2:7" x14ac:dyDescent="0.25">
      <c r="B118" s="3"/>
      <c r="G118" s="2"/>
    </row>
    <row r="119" spans="2:7" x14ac:dyDescent="0.25">
      <c r="B119" s="3"/>
      <c r="G119" s="2"/>
    </row>
    <row r="120" spans="2:7" x14ac:dyDescent="0.25">
      <c r="B120" s="3"/>
      <c r="G120" s="2"/>
    </row>
    <row r="121" spans="2:7" x14ac:dyDescent="0.25">
      <c r="B121" s="3"/>
      <c r="G121" s="2"/>
    </row>
    <row r="122" spans="2:7" x14ac:dyDescent="0.25">
      <c r="B122" s="3"/>
      <c r="G122" s="2"/>
    </row>
    <row r="123" spans="2:7" x14ac:dyDescent="0.25">
      <c r="B123" s="3"/>
      <c r="G123" s="2"/>
    </row>
    <row r="124" spans="2:7" x14ac:dyDescent="0.25">
      <c r="B124" s="3"/>
      <c r="G124" s="2"/>
    </row>
    <row r="125" spans="2:7" x14ac:dyDescent="0.25">
      <c r="B125" s="3"/>
      <c r="G125" s="2"/>
    </row>
    <row r="126" spans="2:7" x14ac:dyDescent="0.25">
      <c r="B126" s="3"/>
      <c r="G126" s="2"/>
    </row>
    <row r="127" spans="2:7" ht="15.75" thickBot="1" x14ac:dyDescent="0.3">
      <c r="B127" s="4"/>
      <c r="C127" s="5"/>
      <c r="D127" s="5"/>
      <c r="E127" s="5"/>
      <c r="F127" s="5"/>
      <c r="G127" s="6"/>
    </row>
    <row r="129" spans="2:2" x14ac:dyDescent="0.25">
      <c r="B129" t="s">
        <v>89</v>
      </c>
    </row>
  </sheetData>
  <mergeCells count="129">
    <mergeCell ref="B107:F107"/>
    <mergeCell ref="G107:G110"/>
    <mergeCell ref="B108:D108"/>
    <mergeCell ref="B109:D109"/>
    <mergeCell ref="B110:D110"/>
    <mergeCell ref="B94:C94"/>
    <mergeCell ref="B95:C95"/>
    <mergeCell ref="B96:C96"/>
    <mergeCell ref="B98:F98"/>
    <mergeCell ref="G98:G105"/>
    <mergeCell ref="B99:C99"/>
    <mergeCell ref="B100:B101"/>
    <mergeCell ref="B104:C104"/>
    <mergeCell ref="B105:C105"/>
    <mergeCell ref="B79:F79"/>
    <mergeCell ref="G79:G96"/>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D68:F68"/>
    <mergeCell ref="B69:C69"/>
    <mergeCell ref="D69:F69"/>
    <mergeCell ref="B71:F71"/>
    <mergeCell ref="G71:G77"/>
    <mergeCell ref="C72:D72"/>
    <mergeCell ref="C73:D73"/>
    <mergeCell ref="E73:F73"/>
    <mergeCell ref="C74:D74"/>
    <mergeCell ref="C75:D75"/>
    <mergeCell ref="E75:F75"/>
    <mergeCell ref="C76:D76"/>
    <mergeCell ref="E76:F76"/>
    <mergeCell ref="C77:D77"/>
    <mergeCell ref="E77:F77"/>
    <mergeCell ref="B59:C59"/>
    <mergeCell ref="D59:F59"/>
    <mergeCell ref="G59:G69"/>
    <mergeCell ref="B60:C60"/>
    <mergeCell ref="D60:F60"/>
    <mergeCell ref="B61:B64"/>
    <mergeCell ref="D61:F61"/>
    <mergeCell ref="D62:F62"/>
    <mergeCell ref="D63:F63"/>
    <mergeCell ref="D64:F64"/>
    <mergeCell ref="B65:C65"/>
    <mergeCell ref="D65:F65"/>
    <mergeCell ref="B66:C66"/>
    <mergeCell ref="D66:F66"/>
    <mergeCell ref="B67:C67"/>
    <mergeCell ref="D67:F67"/>
    <mergeCell ref="G51:G54"/>
    <mergeCell ref="B53:B54"/>
    <mergeCell ref="B57:F57"/>
    <mergeCell ref="G57:G58"/>
    <mergeCell ref="B58:C58"/>
    <mergeCell ref="D58:F58"/>
    <mergeCell ref="C1:F1"/>
    <mergeCell ref="B34:C34"/>
    <mergeCell ref="B41:C41"/>
    <mergeCell ref="B3:C3"/>
    <mergeCell ref="B12:C12"/>
    <mergeCell ref="D11:F11"/>
    <mergeCell ref="D12:F12"/>
    <mergeCell ref="D13:F13"/>
    <mergeCell ref="D6:F6"/>
    <mergeCell ref="D7:F7"/>
    <mergeCell ref="B40:C40"/>
    <mergeCell ref="B39:C39"/>
    <mergeCell ref="B38:C38"/>
    <mergeCell ref="B36:C36"/>
    <mergeCell ref="B35:C35"/>
    <mergeCell ref="D3:F3"/>
    <mergeCell ref="B43:F43"/>
    <mergeCell ref="B45:B46"/>
    <mergeCell ref="B50:C50"/>
    <mergeCell ref="B44:C44"/>
    <mergeCell ref="G43:G50"/>
    <mergeCell ref="B49:C49"/>
    <mergeCell ref="B51:B52"/>
    <mergeCell ref="B16:F16"/>
    <mergeCell ref="G16:G22"/>
    <mergeCell ref="C17:D17"/>
    <mergeCell ref="G2:G3"/>
    <mergeCell ref="B24:F24"/>
    <mergeCell ref="G24:G41"/>
    <mergeCell ref="D4:F4"/>
    <mergeCell ref="D5:F5"/>
    <mergeCell ref="B33:C33"/>
    <mergeCell ref="B32:C32"/>
    <mergeCell ref="B29:C29"/>
    <mergeCell ref="B28:C28"/>
    <mergeCell ref="B25:C25"/>
    <mergeCell ref="B30:C30"/>
    <mergeCell ref="B14:C14"/>
    <mergeCell ref="B26:C26"/>
    <mergeCell ref="B27:C27"/>
    <mergeCell ref="B5:C5"/>
    <mergeCell ref="B2:F2"/>
    <mergeCell ref="B4:C4"/>
    <mergeCell ref="B37:C37"/>
    <mergeCell ref="D14:F14"/>
    <mergeCell ref="G4:G14"/>
    <mergeCell ref="B31:C31"/>
    <mergeCell ref="D8:F8"/>
    <mergeCell ref="B10:C10"/>
    <mergeCell ref="B11:C11"/>
    <mergeCell ref="D9:F9"/>
    <mergeCell ref="D10:F10"/>
    <mergeCell ref="B6:B9"/>
    <mergeCell ref="C21:D21"/>
    <mergeCell ref="E21:F21"/>
    <mergeCell ref="C22:D22"/>
    <mergeCell ref="E22:F22"/>
    <mergeCell ref="C18:D18"/>
    <mergeCell ref="E18:F18"/>
    <mergeCell ref="C19:D19"/>
    <mergeCell ref="C20:D20"/>
    <mergeCell ref="E20:F20"/>
  </mergeCells>
  <dataValidations count="39">
    <dataValidation type="list" allowBlank="1" showInputMessage="1" showErrorMessage="1" sqref="D4:F4 D59:F59" xr:uid="{BF8C3AAD-EEB1-4BBB-818B-AC766B6CFDF3}">
      <formula1>"VF,VM,VX, DB-5000"</formula1>
    </dataValidation>
    <dataValidation type="list" allowBlank="1" showInputMessage="1" showErrorMessage="1" sqref="D5:F5 D60:F60" xr:uid="{76F12326-D4E0-4BEB-AC7C-4BD9B3FF396A}">
      <formula1>"FRONT,WALK-IN,REAR"</formula1>
    </dataValidation>
    <dataValidation type="list" errorStyle="warning" allowBlank="1" showInputMessage="1" showErrorMessage="1" sqref="D6:F6 D61:F61" xr:uid="{F89D2715-F762-4F16-A49F-AE828EFBCB7F}">
      <formula1>"FULL COLOR, MONOCHROME, Red-Green"</formula1>
    </dataValidation>
    <dataValidation type="list" errorStyle="warning" allowBlank="1" showInputMessage="1" showErrorMessage="1" sqref="D8:F8 D63:F63" xr:uid="{127C5146-8595-488A-A253-9CA47A51C5AD}">
      <formula1>"7X5,9X5,9X15,16X16,24X16, 18X18"</formula1>
    </dataValidation>
    <dataValidation type="list" errorStyle="warning" allowBlank="1" showInputMessage="1" showErrorMessage="1" sqref="D9:F9 D64:F64" xr:uid="{3B9CE198-9F1C-41A8-BF2A-7797FA50CC20}">
      <formula1>"20,34,46,66"</formula1>
    </dataValidation>
    <dataValidation type="list" allowBlank="1" showInputMessage="1" showErrorMessage="1" sqref="D12:F12 D67:F67" xr:uid="{139E78BA-CBA8-46A9-A5E5-EE76D0B52097}">
      <formula1>"FULL MATRIX,LINE MATRIX"</formula1>
    </dataValidation>
    <dataValidation type="list" allowBlank="1" showInputMessage="1" showErrorMessage="1" sqref="D7:F7 D62:F62" xr:uid="{519593B4-F735-4443-8B99-162BE260CDD8}">
      <formula1>"GEN 4 (24 VOLT BUS), ANTAIOS (DVX)"</formula1>
    </dataValidation>
    <dataValidation type="list" allowBlank="1" showInputMessage="1" showErrorMessage="1" sqref="O43 O16 O98 O71" xr:uid="{28F577FF-65FB-42EA-B65C-E3E4EFCBA806}">
      <formula1>"DOOR SWITCH 2 (TC), "</formula1>
    </dataValidation>
    <dataValidation type="list" errorStyle="warning" allowBlank="1" showInputMessage="1" showErrorMessage="1" sqref="B44:C44 B99:C99" xr:uid="{D84B445F-FF45-4191-B03C-08C67ADD1244}">
      <formula1>"--,DOOR SWITCH 2 (TC),'"</formula1>
    </dataValidation>
    <dataValidation type="list" allowBlank="1" showInputMessage="1" showErrorMessage="1" sqref="D39 D94" xr:uid="{CD7A1E11-E1E8-498D-857F-A850A81FCE5E}">
      <formula1>"0,1,2, YES, NO"</formula1>
    </dataValidation>
    <dataValidation type="list" allowBlank="1" showInputMessage="1" showErrorMessage="1" sqref="D32 D87" xr:uid="{A4E750EA-B7F5-4D90-A7CB-E4D2FFDC369F}">
      <formula1>"0,1"</formula1>
    </dataValidation>
    <dataValidation type="list" allowBlank="1" showInputMessage="1" showErrorMessage="1" sqref="D38 D93" xr:uid="{70467283-A6EF-4E3D-B764-BD5C77CE0725}">
      <formula1>"YES,NO"</formula1>
    </dataValidation>
    <dataValidation type="list" errorStyle="warning" allowBlank="1" showInputMessage="1" showErrorMessage="1" sqref="D35:D37 D90:D92" xr:uid="{84475246-B01D-45C4-B71C-95B7DBCAF836}">
      <formula1>"YES,NO"</formula1>
    </dataValidation>
    <dataValidation type="list" allowBlank="1" showInputMessage="1" showErrorMessage="1" sqref="C48 C103" xr:uid="{F0D8D7DD-A202-4211-A95D-B3F025C46E3D}">
      <formula1>"MINI DC I/O 4,'"</formula1>
    </dataValidation>
    <dataValidation type="list" allowBlank="1" showInputMessage="1" showErrorMessage="1" sqref="B49:C49 B104:C104" xr:uid="{F74CF60F-86C0-468F-AE3A-59496FB7734A}">
      <formula1>"MINI DC I/O 5,'"</formula1>
    </dataValidation>
    <dataValidation type="list" allowBlank="1" showInputMessage="1" showErrorMessage="1" sqref="B50:C50 B105:C106" xr:uid="{F26433C0-7BB0-4331-8DC8-308AF4F0E3FE}">
      <formula1>"MINI DC I/O 6,'"</formula1>
    </dataValidation>
    <dataValidation type="list" errorStyle="warning" allowBlank="1" showInputMessage="1" showErrorMessage="1" sqref="D34 D89" xr:uid="{DF326977-D512-4096-BD14-CEADFB40F2CC}">
      <formula1>"NO,1,2,3,4,5,6,7,8,9,10"</formula1>
    </dataValidation>
    <dataValidation type="list" errorStyle="warning" allowBlank="1" showInputMessage="1" showErrorMessage="1" sqref="D29 D84" xr:uid="{0C18A021-E9AC-403A-87FB-1C5299099F5F}">
      <formula1>"NO,1,2,3,4,5,6,7,8"</formula1>
    </dataValidation>
    <dataValidation type="list" errorStyle="warning" allowBlank="1" showInputMessage="1" showErrorMessage="1" sqref="D40 D95" xr:uid="{C4C3173E-368F-41C8-97C8-F26B32A7B376}">
      <formula1>"?,NO,1,2"</formula1>
    </dataValidation>
    <dataValidation type="list" errorStyle="warning" allowBlank="1" showInputMessage="1" showErrorMessage="1" sqref="F33 F88" xr:uid="{0B5BED55-F69D-4220-9167-2AEB4EC48938}">
      <formula1>"'--,CAN,I/O"</formula1>
    </dataValidation>
    <dataValidation type="list" allowBlank="1" showInputMessage="1" showErrorMessage="1" sqref="F32 F87" xr:uid="{0CACD2B0-D117-4A98-87AB-FEB6D4CAC979}">
      <formula1>"?, CONNECT TO MODULE - YES, CONNECT TO MODULE - NO"</formula1>
    </dataValidation>
    <dataValidation type="list" allowBlank="1" showInputMessage="1" showErrorMessage="1" sqref="E39 E94" xr:uid="{BF0A0D38-48A5-4F91-AA46-818D9CE16304}">
      <formula1>"Alternate, Synchronize"</formula1>
    </dataValidation>
    <dataValidation type="list" errorStyle="warning" allowBlank="1" showInputMessage="1" showErrorMessage="1" sqref="D41:D42 D96:D97" xr:uid="{4DD01F36-A8A6-4B1F-BEC4-B4B711EC8AED}">
      <formula1>"?,Gen IV, PS Redundancy Board, Eltek Power on the Ground"</formula1>
    </dataValidation>
    <dataValidation type="list" errorStyle="warning" allowBlank="1" showInputMessage="1" showErrorMessage="1" sqref="D14:F14 D69:F69" xr:uid="{82E055FF-E801-4066-B93F-6C5C6F6A5E15}">
      <formula1>"ROWS,BAYS"</formula1>
    </dataValidation>
    <dataValidation type="list" allowBlank="1" showInputMessage="1" showErrorMessage="1" sqref="F45 F100" xr:uid="{E5E8B4DB-8692-4A34-AD77-B10A5065FE57}">
      <formula1>"', Auxiliary, Default IP, Specify IP"</formula1>
    </dataValidation>
    <dataValidation type="list" allowBlank="1" showInputMessage="1" showErrorMessage="1" sqref="E46 E101" xr:uid="{34475707-5582-462F-AEEF-C6A5CC62DDAE}">
      <formula1>"', Serial,Ethernet"</formula1>
    </dataValidation>
    <dataValidation type="list" allowBlank="1" showInputMessage="1" showErrorMessage="1" sqref="E45 E100" xr:uid="{E298D444-81C6-470D-BB99-CA4EE65177CF}">
      <formula1>"',1 Hour,2 Hour,3 Hour, 4 Hour,5 Hour"</formula1>
    </dataValidation>
    <dataValidation type="list" allowBlank="1" showInputMessage="1" sqref="C46 C101" xr:uid="{687241C2-C56C-48A0-B1B5-58E29A1963C5}">
      <formula1>"',Control equipment,Entire display"</formula1>
    </dataValidation>
    <dataValidation type="list" errorStyle="warning" allowBlank="1" showInputMessage="1" showErrorMessage="1" sqref="C45 C100" xr:uid="{71C5344B-6D0E-4893-BDEE-159291D09678}">
      <formula1>"',ALPHA FXM SERIES,TRIPPLITE,Generic UPS"</formula1>
    </dataValidation>
    <dataValidation type="list" allowBlank="1" showInputMessage="1" sqref="D45 D100" xr:uid="{9EAE8A71-1A89-4F65-8534-E48CAEEF17C9}">
      <formula1>"', 'By Brightness %, By Power"</formula1>
    </dataValidation>
    <dataValidation type="list" allowBlank="1" showInputMessage="1" sqref="D46 D101" xr:uid="{1A469084-73B5-4784-9AD6-C9C87634B07A}">
      <formula1>"',Percent - 50%, Watts - 1800, Watts - 1100, Watts - 650"</formula1>
    </dataValidation>
    <dataValidation type="list" allowBlank="1" showInputMessage="1" showErrorMessage="1" sqref="B45:B46 B100:B101" xr:uid="{B44C2249-0D83-466B-9661-9E2EA267731F}">
      <formula1>"',UPS"</formula1>
    </dataValidation>
    <dataValidation type="list" errorStyle="warning" allowBlank="1" showInputMessage="1" showErrorMessage="1" sqref="D30:D31 D85:D86" xr:uid="{BAC6A4CF-F5E4-412A-99DE-164667D244FE}">
      <formula1>"YES, NO"</formula1>
    </dataValidation>
    <dataValidation type="list" allowBlank="1" showInputMessage="1" showErrorMessage="1" sqref="F30:F31 F85:F86" xr:uid="{BFABF987-C6D3-47CA-A4ED-CA506EDE2E06}">
      <formula1>"', Isolation Boards in Sign - Yes, Isolation Boards in Sign - No"</formula1>
    </dataValidation>
    <dataValidation type="list" errorStyle="warning" allowBlank="1" showInputMessage="1" sqref="C47 C102" xr:uid="{BB5A3104-7AEC-4C76-9327-CC6D64E8A14D}">
      <formula1>"', Module Output - ?"</formula1>
    </dataValidation>
    <dataValidation type="list" allowBlank="1" showInputMessage="1" showErrorMessage="1" sqref="B47:B48 B102:B103" xr:uid="{79EC884E-7614-402B-BF14-6F61CEE59C77}">
      <formula1>"', ?, PS Redundancy Board"</formula1>
    </dataValidation>
    <dataValidation type="list" errorStyle="warning" allowBlank="1" showInputMessage="1" showErrorMessage="1" sqref="D33 D88" xr:uid="{BE5BCD80-1462-45AF-9A84-20204399345A}">
      <formula1>"?,NO,1,2,3,4,5,6,7,8,9,10"</formula1>
    </dataValidation>
    <dataValidation type="list" allowBlank="1" showInputMessage="1" showErrorMessage="1" sqref="F29 F84" xr:uid="{033528D9-047D-4C8B-BB46-463B7399467C}">
      <formula1>"?, IN SIGN - YES, IN SIGN - NO"</formula1>
    </dataValidation>
    <dataValidation allowBlank="1" showInputMessage="1" sqref="D51 D53 E51:E54 D55:E55" xr:uid="{F058A816-06E0-499F-9ABC-E59A46E2D830}"/>
  </dataValidations>
  <pageMargins left="0.25" right="0.25" top="0.75" bottom="0.75" header="0.3" footer="0.3"/>
  <pageSetup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C35634</OrderProject_x0020_ID>
    <DocNumber xmlns="2cc016c5-161d-4d6b-a532-6cf687f4a3ab">DD5973229</DocNumber>
    <Rev xmlns="2cc016c5-161d-4d6b-a532-6cf687f4a3ab">00</Rev>
    <_dlc_DocId xmlns="b479dd50-8d7e-4b78-9fb1-00cf65781f6b">75D2Y5VYC55K-1220653723-68299</_dlc_DocId>
    <_dlc_DocIdUrl xmlns="b479dd50-8d7e-4b78-9fb1-00cf65781f6b">
      <Url>https://daktronics.sharepoint.com/sites/docs-engineering/_layouts/15/DocIdRedir.aspx?ID=75D2Y5VYC55K-1220653723-68299</Url>
      <Description>75D2Y5VYC55K-1220653723-68299</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B7345F-D0B2-4C62-ACF8-76AC1A8C5B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79dd50-8d7e-4b78-9fb1-00cf65781f6b"/>
    <ds:schemaRef ds:uri="2cc016c5-161d-4d6b-a532-6cf687f4a3ab"/>
    <ds:schemaRef ds:uri="cdae4ca2-47b8-467c-a804-ebae05ca0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EBFFDF-4511-4C10-A4A0-73553F70C8B4}">
  <ds:schemaRefs>
    <ds:schemaRef ds:uri="http://purl.org/dc/dcmitype/"/>
    <ds:schemaRef ds:uri="cdae4ca2-47b8-467c-a804-ebae05ca0c7f"/>
    <ds:schemaRef ds:uri="http://schemas.microsoft.com/office/2006/documentManagement/types"/>
    <ds:schemaRef ds:uri="http://purl.org/dc/elements/1.1/"/>
    <ds:schemaRef ds:uri="b479dd50-8d7e-4b78-9fb1-00cf65781f6b"/>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2cc016c5-161d-4d6b-a532-6cf687f4a3ab"/>
    <ds:schemaRef ds:uri="http://purl.org/dc/terms/"/>
  </ds:schemaRefs>
</ds:datastoreItem>
</file>

<file path=customXml/itemProps3.xml><?xml version="1.0" encoding="utf-8"?>
<ds:datastoreItem xmlns:ds="http://schemas.openxmlformats.org/officeDocument/2006/customXml" ds:itemID="{91498220-77EC-4593-9558-41DDCF9903E5}">
  <ds:schemaRefs>
    <ds:schemaRef ds:uri="http://schemas.microsoft.com/sharepoint/events"/>
  </ds:schemaRefs>
</ds:datastoreItem>
</file>

<file path=customXml/itemProps4.xml><?xml version="1.0" encoding="utf-8"?>
<ds:datastoreItem xmlns:ds="http://schemas.openxmlformats.org/officeDocument/2006/customXml" ds:itemID="{C127A6D3-3240-4203-9B28-8174F25229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C35634 MTA Harris County, Site Config, VM-1020-24X112 @3, VM-1020-24X160 @1</dc:title>
  <dc:subject/>
  <dc:creator>Dan Muzzey</dc:creator>
  <cp:keywords/>
  <dc:description/>
  <cp:lastModifiedBy>Nathan Day</cp:lastModifiedBy>
  <cp:revision/>
  <dcterms:created xsi:type="dcterms:W3CDTF">2017-03-27T20:46:42Z</dcterms:created>
  <dcterms:modified xsi:type="dcterms:W3CDTF">2026-09-11T13:27:01Z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b96c4396-38f8-4811-9fe0-998e691c6097</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